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funkcije 1" sheetId="2" r:id="rId1"/>
    <sheet name="R funkcije 1" sheetId="6" r:id="rId2"/>
    <sheet name="funkcije 2" sheetId="1" r:id="rId3"/>
    <sheet name="R funkcije 2" sheetId="5" r:id="rId4"/>
  </sheets>
  <calcPr calcId="125725"/>
</workbook>
</file>

<file path=xl/calcChain.xml><?xml version="1.0" encoding="utf-8"?>
<calcChain xmlns="http://schemas.openxmlformats.org/spreadsheetml/2006/main">
  <c r="G3" i="5"/>
  <c r="G4"/>
  <c r="G5"/>
  <c r="G6"/>
  <c r="G40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"/>
  <c r="F3"/>
  <c r="F4"/>
  <c r="F5"/>
  <c r="F40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2"/>
  <c r="H21" i="6"/>
  <c r="H20"/>
  <c r="H19"/>
  <c r="H18"/>
  <c r="H17"/>
  <c r="H7"/>
  <c r="H8"/>
  <c r="H9"/>
  <c r="H10"/>
  <c r="H11"/>
  <c r="H12"/>
  <c r="H13"/>
  <c r="H14"/>
  <c r="H6"/>
  <c r="G7"/>
  <c r="G8"/>
  <c r="G9"/>
  <c r="G10"/>
  <c r="G11"/>
  <c r="G12"/>
  <c r="G13"/>
  <c r="G14"/>
  <c r="G6"/>
</calcChain>
</file>

<file path=xl/sharedStrings.xml><?xml version="1.0" encoding="utf-8"?>
<sst xmlns="http://schemas.openxmlformats.org/spreadsheetml/2006/main" count="158" uniqueCount="35">
  <si>
    <t>Region</t>
  </si>
  <si>
    <t>Uvoz</t>
  </si>
  <si>
    <t>Izvoz</t>
  </si>
  <si>
    <t>Vojvodina</t>
  </si>
  <si>
    <t>Beograd</t>
  </si>
  <si>
    <t>Centralna Srbija</t>
  </si>
  <si>
    <t>A</t>
  </si>
  <si>
    <t>B</t>
  </si>
  <si>
    <t>C</t>
  </si>
  <si>
    <t>D</t>
  </si>
  <si>
    <t>E</t>
  </si>
  <si>
    <t>F</t>
  </si>
  <si>
    <t>Колика је укупна количина банана написати у H18</t>
  </si>
  <si>
    <t>Колике су укупне количине за воће које није јабука написати у H21</t>
  </si>
  <si>
    <t>Израчунати колону Вредност (количина * цена)</t>
  </si>
  <si>
    <t>Колика је укупна вредност jабука на пијацама написати у H17</t>
  </si>
  <si>
    <t>ПИЈАЦА</t>
  </si>
  <si>
    <t>ВРСТА ВОЋА</t>
  </si>
  <si>
    <t>КОЛИЧИНА</t>
  </si>
  <si>
    <t>ЦЕНА ПО КГ</t>
  </si>
  <si>
    <t>ВРЕДНОСТ</t>
  </si>
  <si>
    <t>КОМЕНТАР</t>
  </si>
  <si>
    <t>ПАРАЋИН</t>
  </si>
  <si>
    <t>ЋУПРИЈА</t>
  </si>
  <si>
    <t>ЈАГОДИНА</t>
  </si>
  <si>
    <t>јабуке</t>
  </si>
  <si>
    <t>поморанџе</t>
  </si>
  <si>
    <t>банане</t>
  </si>
  <si>
    <t>мандарине</t>
  </si>
  <si>
    <t>киви</t>
  </si>
  <si>
    <t>Колика је укупна вредност за количине веће од 20 кг написати у H20</t>
  </si>
  <si>
    <t>У колону  Коментар треба уписати СКУПО или ЈЕФТИНО у зависности од тога да ли је цена изнад 100 динара или не.</t>
  </si>
  <si>
    <t>Колика је укупна вредност воћа које је јефтиније од 95 динара написати у H19</t>
  </si>
  <si>
    <t>Cena sa carinom</t>
  </si>
  <si>
    <t>Cena sa PDV-om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</si>
</sst>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/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</xdr:row>
      <xdr:rowOff>76200</xdr:rowOff>
    </xdr:from>
    <xdr:to>
      <xdr:col>16</xdr:col>
      <xdr:colOff>419100</xdr:colOff>
      <xdr:row>11</xdr:row>
      <xdr:rowOff>133350</xdr:rowOff>
    </xdr:to>
    <xdr:sp macro="" textlink="">
      <xdr:nvSpPr>
        <xdr:cNvPr id="2" name="TextBox 1"/>
        <xdr:cNvSpPr txBox="1"/>
      </xdr:nvSpPr>
      <xdr:spPr>
        <a:xfrm>
          <a:off x="6334125" y="266700"/>
          <a:ext cx="481965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Ukoliko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Uvoz veći od 25.000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izr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ačunati Carinu od 20%, ukoliko je manji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zračunati  Carinu od 10%. (u novoj koloni F-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Cena sa c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Ukoliko je Izvoz veći od 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.000 izračunati PDV od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%, a ako je manji izračunati PDV od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(u novoj koloni  G-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Cena sa 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PDV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-om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>
            <a:effectLst/>
          </a:endParaRPr>
        </a:p>
        <a:p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Izračunati prosečnu Carinu i najveći PDV.(u F40 i G40)</a:t>
          </a:r>
          <a:endParaRPr lang="en-US">
            <a:effectLst/>
          </a:endParaRPr>
        </a:p>
        <a:p>
          <a:endParaRPr lang="sr-Latn-RS" sz="1100" baseline="0"/>
        </a:p>
        <a:p>
          <a:endParaRPr lang="sr-Latn-R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</xdr:row>
      <xdr:rowOff>76200</xdr:rowOff>
    </xdr:from>
    <xdr:to>
      <xdr:col>16</xdr:col>
      <xdr:colOff>419100</xdr:colOff>
      <xdr:row>11</xdr:row>
      <xdr:rowOff>133350</xdr:rowOff>
    </xdr:to>
    <xdr:sp macro="" textlink="">
      <xdr:nvSpPr>
        <xdr:cNvPr id="2" name="TextBox 1"/>
        <xdr:cNvSpPr txBox="1"/>
      </xdr:nvSpPr>
      <xdr:spPr>
        <a:xfrm>
          <a:off x="6334125" y="266700"/>
          <a:ext cx="481965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1100"/>
            <a:t>* Ukoliko</a:t>
          </a:r>
          <a:r>
            <a:rPr lang="sr-Latn-RS" sz="1100" baseline="0"/>
            <a:t> je Uvoz veći od 25.000 </a:t>
          </a:r>
          <a:r>
            <a:rPr lang="en-US" sz="1100" baseline="0"/>
            <a:t>izr</a:t>
          </a:r>
          <a:r>
            <a:rPr lang="sr-Latn-RS" sz="1100" baseline="0"/>
            <a:t>ačunati Carinu od 20%, ukoliko je manji </a:t>
          </a:r>
          <a:r>
            <a:rPr lang="en-US" sz="1100" baseline="0"/>
            <a:t>i</a:t>
          </a:r>
          <a:r>
            <a:rPr lang="sr-Latn-RS" sz="1100" baseline="0"/>
            <a:t>zračunati  Carinu od 10%. (u novoj koloni F-</a:t>
          </a:r>
          <a:r>
            <a:rPr lang="en-US" sz="1100" baseline="0"/>
            <a:t>Cena sa c</a:t>
          </a:r>
          <a:r>
            <a:rPr lang="sr-Latn-RS" sz="1100" baseline="0"/>
            <a:t>arin</a:t>
          </a:r>
          <a:r>
            <a:rPr lang="en-US" sz="1100" baseline="0"/>
            <a:t>om</a:t>
          </a:r>
          <a:r>
            <a:rPr lang="sr-Latn-RS" sz="1100" baseline="0"/>
            <a:t>)</a:t>
          </a:r>
        </a:p>
        <a:p>
          <a:r>
            <a:rPr lang="sr-Latn-RS" sz="1100" baseline="0"/>
            <a:t>* Ukoliko je Izvoz veći od 2</a:t>
          </a:r>
          <a:r>
            <a:rPr lang="en-US" sz="1100" baseline="0"/>
            <a:t>0</a:t>
          </a:r>
          <a:r>
            <a:rPr lang="sr-Latn-RS" sz="1100" baseline="0"/>
            <a:t>.000 izračunati PDV od </a:t>
          </a:r>
          <a:r>
            <a:rPr lang="en-US" sz="1100" baseline="0"/>
            <a:t>20</a:t>
          </a:r>
          <a:r>
            <a:rPr lang="sr-Latn-RS" sz="1100" baseline="0"/>
            <a:t>%, a ako je manji izračunati PDV od </a:t>
          </a:r>
          <a:r>
            <a:rPr lang="en-US" sz="1100" baseline="0"/>
            <a:t>10</a:t>
          </a:r>
          <a:r>
            <a:rPr lang="sr-Latn-RS" sz="1100" baseline="0"/>
            <a:t>% (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novoj koloni  </a:t>
          </a:r>
          <a:r>
            <a:rPr lang="sr-Latn-RS" sz="1100" baseline="0"/>
            <a:t>G-</a:t>
          </a:r>
          <a:r>
            <a:rPr lang="en-US" sz="1100" baseline="0"/>
            <a:t>Cena sa </a:t>
          </a:r>
          <a:r>
            <a:rPr lang="sr-Latn-RS" sz="1100" baseline="0"/>
            <a:t>PDV</a:t>
          </a:r>
          <a:r>
            <a:rPr lang="en-US" sz="1100" baseline="0"/>
            <a:t>-om</a:t>
          </a:r>
          <a:r>
            <a:rPr lang="sr-Latn-RS" sz="1100" baseline="0"/>
            <a:t>).</a:t>
          </a:r>
        </a:p>
        <a:p>
          <a:r>
            <a:rPr lang="sr-Latn-RS" sz="1100" baseline="0"/>
            <a:t>* Izračunati prosečnu Carinu i najveći PDV.(u F40 i G40)</a:t>
          </a:r>
        </a:p>
        <a:p>
          <a:endParaRPr lang="sr-Latn-RS" sz="1100" baseline="0"/>
        </a:p>
        <a:p>
          <a:endParaRPr lang="sr-Latn-R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4:H26"/>
  <sheetViews>
    <sheetView tabSelected="1" workbookViewId="0">
      <selection activeCell="E29" sqref="E29"/>
    </sheetView>
  </sheetViews>
  <sheetFormatPr defaultRowHeight="15"/>
  <cols>
    <col min="3" max="3" width="16.5703125" customWidth="1"/>
    <col min="4" max="4" width="20.140625" customWidth="1"/>
    <col min="5" max="5" width="21.42578125" customWidth="1"/>
    <col min="6" max="6" width="18.7109375" customWidth="1"/>
    <col min="7" max="7" width="17.5703125" customWidth="1"/>
    <col min="8" max="8" width="16.42578125" customWidth="1"/>
  </cols>
  <sheetData>
    <row r="4" spans="2:8" ht="15.75" thickBot="1">
      <c r="B4" s="6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</row>
    <row r="5" spans="2:8" ht="15.75" thickBot="1">
      <c r="B5" s="8"/>
      <c r="C5" s="17" t="s">
        <v>16</v>
      </c>
      <c r="D5" s="18" t="s">
        <v>17</v>
      </c>
      <c r="E5" s="18" t="s">
        <v>18</v>
      </c>
      <c r="F5" s="19" t="s">
        <v>19</v>
      </c>
      <c r="G5" s="18" t="s">
        <v>20</v>
      </c>
      <c r="H5" s="18" t="s">
        <v>21</v>
      </c>
    </row>
    <row r="6" spans="2:8" ht="15.75" thickBot="1">
      <c r="B6" s="8"/>
      <c r="C6" s="9" t="s">
        <v>22</v>
      </c>
      <c r="D6" s="10" t="s">
        <v>25</v>
      </c>
      <c r="E6" s="11">
        <v>25</v>
      </c>
      <c r="F6" s="12">
        <v>65</v>
      </c>
      <c r="G6" s="10"/>
      <c r="H6" s="10"/>
    </row>
    <row r="7" spans="2:8" ht="15.75" thickBot="1">
      <c r="B7" s="8"/>
      <c r="C7" s="9" t="s">
        <v>22</v>
      </c>
      <c r="D7" s="10" t="s">
        <v>26</v>
      </c>
      <c r="E7" s="11">
        <v>33</v>
      </c>
      <c r="F7" s="12">
        <v>95</v>
      </c>
      <c r="G7" s="10"/>
      <c r="H7" s="10"/>
    </row>
    <row r="8" spans="2:8" ht="15.75" thickBot="1">
      <c r="B8" s="8"/>
      <c r="C8" s="9" t="s">
        <v>22</v>
      </c>
      <c r="D8" s="10" t="s">
        <v>27</v>
      </c>
      <c r="E8" s="11">
        <v>16</v>
      </c>
      <c r="F8" s="12">
        <v>115</v>
      </c>
      <c r="G8" s="10"/>
      <c r="H8" s="10"/>
    </row>
    <row r="9" spans="2:8" ht="15.75" thickBot="1">
      <c r="B9" s="8"/>
      <c r="C9" s="9" t="s">
        <v>23</v>
      </c>
      <c r="D9" s="10" t="s">
        <v>25</v>
      </c>
      <c r="E9" s="11">
        <v>45</v>
      </c>
      <c r="F9" s="12">
        <v>68</v>
      </c>
      <c r="G9" s="10"/>
      <c r="H9" s="10"/>
    </row>
    <row r="10" spans="2:8" ht="15.75" thickBot="1">
      <c r="B10" s="8"/>
      <c r="C10" s="9" t="s">
        <v>23</v>
      </c>
      <c r="D10" s="10" t="s">
        <v>28</v>
      </c>
      <c r="E10" s="11">
        <v>23</v>
      </c>
      <c r="F10" s="12">
        <v>100</v>
      </c>
      <c r="G10" s="10"/>
      <c r="H10" s="10"/>
    </row>
    <row r="11" spans="2:8" ht="15.75" thickBot="1">
      <c r="B11" s="8"/>
      <c r="C11" s="9" t="s">
        <v>23</v>
      </c>
      <c r="D11" s="10" t="s">
        <v>27</v>
      </c>
      <c r="E11" s="11">
        <v>19</v>
      </c>
      <c r="F11" s="12">
        <v>120</v>
      </c>
      <c r="G11" s="10"/>
      <c r="H11" s="10"/>
    </row>
    <row r="12" spans="2:8" ht="15.75" thickBot="1">
      <c r="B12" s="8"/>
      <c r="C12" s="9" t="s">
        <v>24</v>
      </c>
      <c r="D12" s="10" t="s">
        <v>29</v>
      </c>
      <c r="E12" s="11">
        <v>18</v>
      </c>
      <c r="F12" s="12">
        <v>85</v>
      </c>
      <c r="G12" s="10"/>
      <c r="H12" s="10"/>
    </row>
    <row r="13" spans="2:8" ht="15.75" thickBot="1">
      <c r="B13" s="8"/>
      <c r="C13" s="9" t="s">
        <v>24</v>
      </c>
      <c r="D13" s="10" t="s">
        <v>25</v>
      </c>
      <c r="E13" s="11">
        <v>33</v>
      </c>
      <c r="F13" s="12">
        <v>54</v>
      </c>
      <c r="G13" s="10"/>
      <c r="H13" s="10"/>
    </row>
    <row r="14" spans="2:8" ht="15.75" thickBot="1">
      <c r="B14" s="6"/>
      <c r="C14" s="9" t="s">
        <v>24</v>
      </c>
      <c r="D14" s="10" t="s">
        <v>28</v>
      </c>
      <c r="E14" s="11">
        <v>22</v>
      </c>
      <c r="F14" s="12">
        <v>95</v>
      </c>
      <c r="G14" s="10"/>
      <c r="H14" s="10"/>
    </row>
    <row r="16" spans="2:8">
      <c r="B16" t="s">
        <v>14</v>
      </c>
    </row>
    <row r="17" spans="2:8">
      <c r="B17" s="21" t="s">
        <v>15</v>
      </c>
      <c r="C17" s="21"/>
      <c r="D17" s="21"/>
      <c r="E17" s="21"/>
      <c r="F17" s="6"/>
      <c r="G17" s="6"/>
      <c r="H17" s="4"/>
    </row>
    <row r="18" spans="2:8">
      <c r="B18" s="21" t="s">
        <v>12</v>
      </c>
      <c r="C18" s="21"/>
      <c r="D18" s="21"/>
      <c r="E18" s="21"/>
      <c r="F18" s="21"/>
      <c r="G18" s="6"/>
      <c r="H18" s="4"/>
    </row>
    <row r="19" spans="2:8">
      <c r="B19" s="22" t="s">
        <v>32</v>
      </c>
      <c r="C19" s="22"/>
      <c r="D19" s="22"/>
      <c r="E19" s="22"/>
      <c r="F19" s="22"/>
      <c r="G19" s="22"/>
      <c r="H19" s="4"/>
    </row>
    <row r="20" spans="2:8">
      <c r="B20" s="21" t="s">
        <v>30</v>
      </c>
      <c r="C20" s="21"/>
      <c r="D20" s="21"/>
      <c r="E20" s="21"/>
      <c r="F20" s="21"/>
      <c r="G20" s="21"/>
      <c r="H20" s="4"/>
    </row>
    <row r="21" spans="2:8">
      <c r="B21" s="21" t="s">
        <v>13</v>
      </c>
      <c r="C21" s="21"/>
      <c r="D21" s="21"/>
      <c r="E21" s="21"/>
      <c r="F21" s="21"/>
      <c r="G21" s="21"/>
      <c r="H21" s="4"/>
    </row>
    <row r="22" spans="2:8">
      <c r="B22" s="21" t="s">
        <v>31</v>
      </c>
      <c r="C22" s="21"/>
      <c r="D22" s="21"/>
      <c r="E22" s="21"/>
      <c r="F22" s="21"/>
      <c r="G22" s="21"/>
      <c r="H22" s="3"/>
    </row>
    <row r="23" spans="2:8">
      <c r="B23" s="21"/>
      <c r="C23" s="21"/>
      <c r="D23" s="21"/>
      <c r="E23" s="21"/>
      <c r="F23" s="21"/>
      <c r="G23" s="21"/>
      <c r="H23" s="3"/>
    </row>
    <row r="24" spans="2:8">
      <c r="B24" s="21"/>
      <c r="C24" s="21"/>
      <c r="D24" s="21"/>
      <c r="E24" s="21"/>
      <c r="F24" s="21"/>
      <c r="G24" s="21"/>
      <c r="H24" s="3"/>
    </row>
    <row r="25" spans="2:8">
      <c r="B25" s="21"/>
      <c r="C25" s="21"/>
      <c r="D25" s="21"/>
      <c r="E25" s="21"/>
      <c r="F25" s="21"/>
      <c r="G25" s="6"/>
      <c r="H25" s="3"/>
    </row>
    <row r="26" spans="2:8">
      <c r="B26" s="21"/>
      <c r="C26" s="21"/>
      <c r="D26" s="21"/>
      <c r="E26" s="21"/>
      <c r="F26" s="21"/>
      <c r="G26" s="6"/>
      <c r="H26" s="3"/>
    </row>
  </sheetData>
  <mergeCells count="10">
    <mergeCell ref="B23:G23"/>
    <mergeCell ref="B24:G24"/>
    <mergeCell ref="B25:F25"/>
    <mergeCell ref="B26:F26"/>
    <mergeCell ref="B17:E17"/>
    <mergeCell ref="B18:F18"/>
    <mergeCell ref="B19:G19"/>
    <mergeCell ref="B20:G20"/>
    <mergeCell ref="B21:G21"/>
    <mergeCell ref="B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4:H26"/>
  <sheetViews>
    <sheetView workbookViewId="0">
      <selection activeCell="H20" sqref="H20"/>
    </sheetView>
  </sheetViews>
  <sheetFormatPr defaultRowHeight="15"/>
  <cols>
    <col min="3" max="3" width="16.5703125" customWidth="1"/>
    <col min="4" max="4" width="20.140625" customWidth="1"/>
    <col min="5" max="5" width="21.42578125" customWidth="1"/>
    <col min="6" max="6" width="18.7109375" customWidth="1"/>
    <col min="7" max="7" width="17.5703125" customWidth="1"/>
    <col min="8" max="8" width="16.42578125" customWidth="1"/>
  </cols>
  <sheetData>
    <row r="4" spans="2:8" ht="15.75" thickBot="1">
      <c r="B4" s="13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</row>
    <row r="5" spans="2:8" ht="15.75" thickBot="1">
      <c r="B5" s="8"/>
      <c r="C5" s="17" t="s">
        <v>16</v>
      </c>
      <c r="D5" s="18" t="s">
        <v>17</v>
      </c>
      <c r="E5" s="18" t="s">
        <v>18</v>
      </c>
      <c r="F5" s="19" t="s">
        <v>19</v>
      </c>
      <c r="G5" s="18" t="s">
        <v>20</v>
      </c>
      <c r="H5" s="18" t="s">
        <v>21</v>
      </c>
    </row>
    <row r="6" spans="2:8" ht="15.75" thickBot="1">
      <c r="B6" s="8"/>
      <c r="C6" s="9" t="s">
        <v>22</v>
      </c>
      <c r="D6" s="10" t="s">
        <v>25</v>
      </c>
      <c r="E6" s="11">
        <v>25</v>
      </c>
      <c r="F6" s="12">
        <v>65</v>
      </c>
      <c r="G6" s="10">
        <f>E6*F6</f>
        <v>1625</v>
      </c>
      <c r="H6" s="10" t="str">
        <f>IF(F6&gt;100,"SKUPO","JEFTINO")</f>
        <v>JEFTINO</v>
      </c>
    </row>
    <row r="7" spans="2:8" ht="15.75" thickBot="1">
      <c r="B7" s="8"/>
      <c r="C7" s="9" t="s">
        <v>22</v>
      </c>
      <c r="D7" s="10" t="s">
        <v>26</v>
      </c>
      <c r="E7" s="11">
        <v>33</v>
      </c>
      <c r="F7" s="12">
        <v>95</v>
      </c>
      <c r="G7" s="10">
        <f t="shared" ref="G7:G14" si="0">E7*F7</f>
        <v>3135</v>
      </c>
      <c r="H7" s="10" t="str">
        <f t="shared" ref="H7:H14" si="1">IF(F7&gt;100,"SKUPO","JEFTINO")</f>
        <v>JEFTINO</v>
      </c>
    </row>
    <row r="8" spans="2:8" ht="15.75" thickBot="1">
      <c r="B8" s="8"/>
      <c r="C8" s="9" t="s">
        <v>22</v>
      </c>
      <c r="D8" s="10" t="s">
        <v>27</v>
      </c>
      <c r="E8" s="11">
        <v>16</v>
      </c>
      <c r="F8" s="12">
        <v>115</v>
      </c>
      <c r="G8" s="10">
        <f t="shared" si="0"/>
        <v>1840</v>
      </c>
      <c r="H8" s="10" t="str">
        <f t="shared" si="1"/>
        <v>SKUPO</v>
      </c>
    </row>
    <row r="9" spans="2:8" ht="15.75" thickBot="1">
      <c r="B9" s="8"/>
      <c r="C9" s="9" t="s">
        <v>23</v>
      </c>
      <c r="D9" s="10" t="s">
        <v>25</v>
      </c>
      <c r="E9" s="11">
        <v>45</v>
      </c>
      <c r="F9" s="12">
        <v>68</v>
      </c>
      <c r="G9" s="10">
        <f t="shared" si="0"/>
        <v>3060</v>
      </c>
      <c r="H9" s="10" t="str">
        <f t="shared" si="1"/>
        <v>JEFTINO</v>
      </c>
    </row>
    <row r="10" spans="2:8" ht="15.75" thickBot="1">
      <c r="B10" s="8"/>
      <c r="C10" s="9" t="s">
        <v>23</v>
      </c>
      <c r="D10" s="10" t="s">
        <v>28</v>
      </c>
      <c r="E10" s="11">
        <v>23</v>
      </c>
      <c r="F10" s="12">
        <v>105</v>
      </c>
      <c r="G10" s="10">
        <f t="shared" si="0"/>
        <v>2415</v>
      </c>
      <c r="H10" s="10" t="str">
        <f t="shared" si="1"/>
        <v>SKUPO</v>
      </c>
    </row>
    <row r="11" spans="2:8" ht="15.75" thickBot="1">
      <c r="B11" s="8"/>
      <c r="C11" s="9" t="s">
        <v>23</v>
      </c>
      <c r="D11" s="10" t="s">
        <v>27</v>
      </c>
      <c r="E11" s="11">
        <v>19</v>
      </c>
      <c r="F11" s="12">
        <v>120</v>
      </c>
      <c r="G11" s="10">
        <f t="shared" si="0"/>
        <v>2280</v>
      </c>
      <c r="H11" s="10" t="str">
        <f t="shared" si="1"/>
        <v>SKUPO</v>
      </c>
    </row>
    <row r="12" spans="2:8" ht="15.75" thickBot="1">
      <c r="B12" s="8"/>
      <c r="C12" s="9" t="s">
        <v>24</v>
      </c>
      <c r="D12" s="10" t="s">
        <v>29</v>
      </c>
      <c r="E12" s="11">
        <v>18</v>
      </c>
      <c r="F12" s="12">
        <v>85</v>
      </c>
      <c r="G12" s="10">
        <f t="shared" si="0"/>
        <v>1530</v>
      </c>
      <c r="H12" s="10" t="str">
        <f t="shared" si="1"/>
        <v>JEFTINO</v>
      </c>
    </row>
    <row r="13" spans="2:8" ht="15.75" thickBot="1">
      <c r="B13" s="8"/>
      <c r="C13" s="9" t="s">
        <v>24</v>
      </c>
      <c r="D13" s="10" t="s">
        <v>25</v>
      </c>
      <c r="E13" s="11">
        <v>33</v>
      </c>
      <c r="F13" s="12">
        <v>54</v>
      </c>
      <c r="G13" s="10">
        <f t="shared" si="0"/>
        <v>1782</v>
      </c>
      <c r="H13" s="10" t="str">
        <f t="shared" si="1"/>
        <v>JEFTINO</v>
      </c>
    </row>
    <row r="14" spans="2:8" ht="15.75" thickBot="1">
      <c r="B14" s="13"/>
      <c r="C14" s="9" t="s">
        <v>24</v>
      </c>
      <c r="D14" s="10" t="s">
        <v>28</v>
      </c>
      <c r="E14" s="11">
        <v>22</v>
      </c>
      <c r="F14" s="12">
        <v>95</v>
      </c>
      <c r="G14" s="10">
        <f t="shared" si="0"/>
        <v>2090</v>
      </c>
      <c r="H14" s="10" t="str">
        <f t="shared" si="1"/>
        <v>JEFTINO</v>
      </c>
    </row>
    <row r="16" spans="2:8">
      <c r="B16" t="s">
        <v>14</v>
      </c>
    </row>
    <row r="17" spans="2:8">
      <c r="B17" s="21" t="s">
        <v>15</v>
      </c>
      <c r="C17" s="21"/>
      <c r="D17" s="21"/>
      <c r="E17" s="21"/>
      <c r="F17" s="13"/>
      <c r="G17" s="13"/>
      <c r="H17" s="4">
        <f>SUMIF(D6:D14,"јабуке",G6:G14)</f>
        <v>6467</v>
      </c>
    </row>
    <row r="18" spans="2:8">
      <c r="B18" s="21" t="s">
        <v>12</v>
      </c>
      <c r="C18" s="21"/>
      <c r="D18" s="21"/>
      <c r="E18" s="21"/>
      <c r="F18" s="21"/>
      <c r="G18" s="13"/>
      <c r="H18" s="4">
        <f>SUMIF(D6:D14,"банане",E6:E14)</f>
        <v>35</v>
      </c>
    </row>
    <row r="19" spans="2:8">
      <c r="B19" s="22" t="s">
        <v>32</v>
      </c>
      <c r="C19" s="22"/>
      <c r="D19" s="22"/>
      <c r="E19" s="22"/>
      <c r="F19" s="22"/>
      <c r="G19" s="22"/>
      <c r="H19" s="4">
        <f>SUMIF(F6:F14,"&lt;95",G6:G14)</f>
        <v>7997</v>
      </c>
    </row>
    <row r="20" spans="2:8">
      <c r="B20" s="21" t="s">
        <v>30</v>
      </c>
      <c r="C20" s="21"/>
      <c r="D20" s="21"/>
      <c r="E20" s="21"/>
      <c r="F20" s="21"/>
      <c r="G20" s="21"/>
      <c r="H20" s="4">
        <f>SUMIF(E6:E14,"&gt;20",G6:G14)</f>
        <v>14107</v>
      </c>
    </row>
    <row r="21" spans="2:8">
      <c r="B21" s="21" t="s">
        <v>13</v>
      </c>
      <c r="C21" s="21"/>
      <c r="D21" s="21"/>
      <c r="E21" s="21"/>
      <c r="F21" s="21"/>
      <c r="G21" s="21"/>
      <c r="H21" s="4">
        <f>SUMIF(D6:D14,"&lt;&gt;јабуке",E6:E14)</f>
        <v>131</v>
      </c>
    </row>
    <row r="22" spans="2:8">
      <c r="B22" s="21" t="s">
        <v>31</v>
      </c>
      <c r="C22" s="21"/>
      <c r="D22" s="21"/>
      <c r="E22" s="21"/>
      <c r="F22" s="21"/>
      <c r="G22" s="21"/>
      <c r="H22" s="3"/>
    </row>
    <row r="23" spans="2:8">
      <c r="B23" s="21"/>
      <c r="C23" s="21"/>
      <c r="D23" s="21"/>
      <c r="E23" s="21"/>
      <c r="F23" s="21"/>
      <c r="G23" s="21"/>
      <c r="H23" s="3"/>
    </row>
    <row r="24" spans="2:8">
      <c r="B24" s="21"/>
      <c r="C24" s="21"/>
      <c r="D24" s="21"/>
      <c r="E24" s="21"/>
      <c r="F24" s="21"/>
      <c r="G24" s="21"/>
      <c r="H24" s="3"/>
    </row>
    <row r="25" spans="2:8">
      <c r="B25" s="21"/>
      <c r="C25" s="21"/>
      <c r="D25" s="21"/>
      <c r="E25" s="21"/>
      <c r="F25" s="21"/>
      <c r="G25" s="13"/>
      <c r="H25" s="3"/>
    </row>
    <row r="26" spans="2:8">
      <c r="B26" s="21"/>
      <c r="C26" s="21"/>
      <c r="D26" s="21"/>
      <c r="E26" s="21"/>
      <c r="F26" s="21"/>
      <c r="G26" s="13"/>
      <c r="H26" s="3"/>
    </row>
  </sheetData>
  <mergeCells count="10">
    <mergeCell ref="B23:G23"/>
    <mergeCell ref="B24:G24"/>
    <mergeCell ref="B25:F25"/>
    <mergeCell ref="B26:F26"/>
    <mergeCell ref="B17:E17"/>
    <mergeCell ref="B18:F18"/>
    <mergeCell ref="B19:G19"/>
    <mergeCell ref="B20:G20"/>
    <mergeCell ref="B21:G21"/>
    <mergeCell ref="B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40"/>
  <sheetViews>
    <sheetView topLeftCell="A10" workbookViewId="0">
      <selection activeCell="G30" sqref="G30"/>
    </sheetView>
  </sheetViews>
  <sheetFormatPr defaultRowHeight="15"/>
  <cols>
    <col min="1" max="1" width="4" customWidth="1"/>
    <col min="2" max="2" width="6" customWidth="1"/>
    <col min="3" max="3" width="20.28515625" customWidth="1"/>
    <col min="4" max="4" width="14.140625" customWidth="1"/>
    <col min="5" max="5" width="16" customWidth="1"/>
  </cols>
  <sheetData>
    <row r="1" spans="1:5">
      <c r="A1" s="1"/>
      <c r="B1" s="1"/>
      <c r="C1" s="2" t="s">
        <v>0</v>
      </c>
      <c r="D1" s="2" t="s">
        <v>1</v>
      </c>
      <c r="E1" s="2" t="s">
        <v>2</v>
      </c>
    </row>
    <row r="2" spans="1:5">
      <c r="A2" s="3"/>
      <c r="B2" s="3"/>
      <c r="C2" s="4" t="s">
        <v>3</v>
      </c>
      <c r="D2" s="5">
        <v>15000</v>
      </c>
      <c r="E2" s="5">
        <v>12400</v>
      </c>
    </row>
    <row r="3" spans="1:5">
      <c r="A3" s="3"/>
      <c r="B3" s="3"/>
      <c r="C3" s="4" t="s">
        <v>3</v>
      </c>
      <c r="D3" s="5">
        <v>12500</v>
      </c>
      <c r="E3" s="5">
        <v>13200</v>
      </c>
    </row>
    <row r="4" spans="1:5">
      <c r="A4" s="3"/>
      <c r="B4" s="3"/>
      <c r="C4" s="4" t="s">
        <v>3</v>
      </c>
      <c r="D4" s="5">
        <v>7500</v>
      </c>
      <c r="E4" s="5">
        <v>14800</v>
      </c>
    </row>
    <row r="5" spans="1:5">
      <c r="A5" s="3"/>
      <c r="B5" s="3"/>
      <c r="C5" s="4" t="s">
        <v>3</v>
      </c>
      <c r="D5" s="5">
        <v>11200</v>
      </c>
      <c r="E5" s="5">
        <v>16500</v>
      </c>
    </row>
    <row r="6" spans="1:5">
      <c r="A6" s="3"/>
      <c r="B6" s="3"/>
      <c r="C6" s="4" t="s">
        <v>3</v>
      </c>
      <c r="D6" s="5">
        <v>12400</v>
      </c>
      <c r="E6" s="5">
        <v>23200</v>
      </c>
    </row>
    <row r="7" spans="1:5">
      <c r="A7" s="3"/>
      <c r="B7" s="3"/>
      <c r="C7" s="4" t="s">
        <v>3</v>
      </c>
      <c r="D7" s="5">
        <v>13200</v>
      </c>
      <c r="E7" s="5">
        <v>65500</v>
      </c>
    </row>
    <row r="8" spans="1:5">
      <c r="A8" s="3"/>
      <c r="B8" s="3"/>
      <c r="C8" s="4" t="s">
        <v>3</v>
      </c>
      <c r="D8" s="5">
        <v>14800</v>
      </c>
      <c r="E8" s="5">
        <v>28400</v>
      </c>
    </row>
    <row r="9" spans="1:5">
      <c r="A9" s="3"/>
      <c r="B9" s="3"/>
      <c r="C9" s="4" t="s">
        <v>3</v>
      </c>
      <c r="D9" s="5">
        <v>16500</v>
      </c>
      <c r="E9" s="5">
        <v>13200</v>
      </c>
    </row>
    <row r="10" spans="1:5">
      <c r="A10" s="3"/>
      <c r="B10" s="3"/>
      <c r="C10" s="4" t="s">
        <v>3</v>
      </c>
      <c r="D10" s="5">
        <v>23200</v>
      </c>
      <c r="E10" s="5">
        <v>14800</v>
      </c>
    </row>
    <row r="11" spans="1:5">
      <c r="A11" s="3"/>
      <c r="B11" s="3"/>
      <c r="C11" s="4" t="s">
        <v>3</v>
      </c>
      <c r="D11" s="5">
        <v>65500</v>
      </c>
      <c r="E11" s="5">
        <v>16500</v>
      </c>
    </row>
    <row r="12" spans="1:5">
      <c r="A12" s="3"/>
      <c r="B12" s="3"/>
      <c r="C12" s="4" t="s">
        <v>3</v>
      </c>
      <c r="D12" s="5">
        <v>54700</v>
      </c>
      <c r="E12" s="5">
        <v>49700</v>
      </c>
    </row>
    <row r="13" spans="1:5">
      <c r="A13" s="3"/>
      <c r="B13" s="3"/>
      <c r="C13" s="4" t="s">
        <v>3</v>
      </c>
      <c r="D13" s="5">
        <v>23800</v>
      </c>
      <c r="E13" s="5">
        <v>33300</v>
      </c>
    </row>
    <row r="14" spans="1:5">
      <c r="A14" s="3"/>
      <c r="B14" s="3"/>
      <c r="C14" s="4" t="s">
        <v>4</v>
      </c>
      <c r="D14" s="5">
        <v>49700</v>
      </c>
      <c r="E14" s="5">
        <v>28400</v>
      </c>
    </row>
    <row r="15" spans="1:5">
      <c r="A15" s="3"/>
      <c r="B15" s="3"/>
      <c r="C15" s="4" t="s">
        <v>4</v>
      </c>
      <c r="D15" s="5">
        <v>33300</v>
      </c>
      <c r="E15" s="5">
        <v>13200</v>
      </c>
    </row>
    <row r="16" spans="1:5">
      <c r="A16" s="3"/>
      <c r="B16" s="3"/>
      <c r="C16" s="4" t="s">
        <v>4</v>
      </c>
      <c r="D16" s="5">
        <v>28400</v>
      </c>
      <c r="E16" s="5">
        <v>14800</v>
      </c>
    </row>
    <row r="17" spans="1:5">
      <c r="A17" s="3"/>
      <c r="B17" s="3"/>
      <c r="C17" s="4" t="s">
        <v>4</v>
      </c>
      <c r="D17" s="5">
        <v>13200</v>
      </c>
      <c r="E17" s="5">
        <v>23800</v>
      </c>
    </row>
    <row r="18" spans="1:5">
      <c r="A18" s="3"/>
      <c r="B18" s="3"/>
      <c r="C18" s="4" t="s">
        <v>4</v>
      </c>
      <c r="D18" s="5">
        <v>14800</v>
      </c>
      <c r="E18" s="5">
        <v>49700</v>
      </c>
    </row>
    <row r="19" spans="1:5">
      <c r="A19" s="3"/>
      <c r="B19" s="3"/>
      <c r="C19" s="4" t="s">
        <v>4</v>
      </c>
      <c r="D19" s="5">
        <v>16500</v>
      </c>
      <c r="E19" s="5">
        <v>33300</v>
      </c>
    </row>
    <row r="20" spans="1:5">
      <c r="A20" s="3"/>
      <c r="B20" s="3"/>
      <c r="C20" s="4" t="s">
        <v>4</v>
      </c>
      <c r="D20" s="5">
        <v>23200</v>
      </c>
      <c r="E20" s="5">
        <v>28400</v>
      </c>
    </row>
    <row r="21" spans="1:5">
      <c r="A21" s="3"/>
      <c r="B21" s="3"/>
      <c r="C21" s="4" t="s">
        <v>4</v>
      </c>
      <c r="D21" s="5">
        <v>65500</v>
      </c>
      <c r="E21" s="5">
        <v>13200</v>
      </c>
    </row>
    <row r="22" spans="1:5">
      <c r="A22" s="3"/>
      <c r="B22" s="3"/>
      <c r="C22" s="4" t="s">
        <v>4</v>
      </c>
      <c r="D22" s="5">
        <v>28400</v>
      </c>
      <c r="E22" s="5">
        <v>14800</v>
      </c>
    </row>
    <row r="23" spans="1:5">
      <c r="A23" s="3"/>
      <c r="B23" s="3"/>
      <c r="C23" s="4" t="s">
        <v>4</v>
      </c>
      <c r="D23" s="5">
        <v>13200</v>
      </c>
      <c r="E23" s="5">
        <v>16500</v>
      </c>
    </row>
    <row r="24" spans="1:5">
      <c r="A24" s="3"/>
      <c r="B24" s="3"/>
      <c r="C24" s="4" t="s">
        <v>5</v>
      </c>
      <c r="D24" s="5">
        <v>14800</v>
      </c>
      <c r="E24" s="5">
        <v>23200</v>
      </c>
    </row>
    <row r="25" spans="1:5">
      <c r="A25" s="3"/>
      <c r="B25" s="3"/>
      <c r="C25" s="4" t="s">
        <v>5</v>
      </c>
      <c r="D25" s="5">
        <v>16500</v>
      </c>
      <c r="E25" s="5">
        <v>65500</v>
      </c>
    </row>
    <row r="26" spans="1:5">
      <c r="A26" s="3"/>
      <c r="B26" s="3"/>
      <c r="C26" s="4" t="s">
        <v>5</v>
      </c>
      <c r="D26" s="5">
        <v>49700</v>
      </c>
      <c r="E26" s="5">
        <v>28400</v>
      </c>
    </row>
    <row r="27" spans="1:5">
      <c r="A27" s="3"/>
      <c r="B27" s="3"/>
      <c r="C27" s="4" t="s">
        <v>5</v>
      </c>
      <c r="D27" s="5">
        <v>33300</v>
      </c>
      <c r="E27" s="5">
        <v>11200</v>
      </c>
    </row>
    <row r="28" spans="1:5">
      <c r="A28" s="3"/>
      <c r="B28" s="3"/>
      <c r="C28" s="4" t="s">
        <v>5</v>
      </c>
      <c r="D28" s="5">
        <v>28400</v>
      </c>
      <c r="E28" s="5">
        <v>12400</v>
      </c>
    </row>
    <row r="29" spans="1:5">
      <c r="A29" s="3"/>
      <c r="B29" s="3"/>
      <c r="C29" s="4" t="s">
        <v>5</v>
      </c>
      <c r="D29" s="5">
        <v>13200</v>
      </c>
      <c r="E29" s="5">
        <v>13200</v>
      </c>
    </row>
    <row r="30" spans="1:5">
      <c r="A30" s="3"/>
      <c r="B30" s="3"/>
      <c r="C30" s="4" t="s">
        <v>5</v>
      </c>
      <c r="D30" s="5">
        <v>14800</v>
      </c>
      <c r="E30" s="5">
        <v>14800</v>
      </c>
    </row>
    <row r="31" spans="1:5">
      <c r="A31" s="3"/>
      <c r="B31" s="3"/>
      <c r="C31" s="4" t="s">
        <v>5</v>
      </c>
      <c r="D31" s="5">
        <v>16500</v>
      </c>
      <c r="E31" s="5">
        <v>16500</v>
      </c>
    </row>
    <row r="32" spans="1:5">
      <c r="A32" s="3"/>
      <c r="B32" s="3"/>
      <c r="C32" s="4" t="s">
        <v>5</v>
      </c>
      <c r="D32" s="5">
        <v>49700</v>
      </c>
      <c r="E32" s="5">
        <v>23200</v>
      </c>
    </row>
    <row r="33" spans="1:7">
      <c r="A33" s="3"/>
      <c r="B33" s="3"/>
      <c r="C33" s="4" t="s">
        <v>5</v>
      </c>
      <c r="D33" s="5">
        <v>65500</v>
      </c>
      <c r="E33" s="5">
        <v>65500</v>
      </c>
    </row>
    <row r="34" spans="1:7">
      <c r="A34" s="3"/>
      <c r="B34" s="3"/>
      <c r="C34" s="4" t="s">
        <v>5</v>
      </c>
      <c r="D34" s="5">
        <v>54700</v>
      </c>
      <c r="E34" s="5">
        <v>54700</v>
      </c>
    </row>
    <row r="35" spans="1:7">
      <c r="A35" s="3"/>
      <c r="B35" s="3"/>
      <c r="C35" s="4" t="s">
        <v>5</v>
      </c>
      <c r="D35" s="5">
        <v>23800</v>
      </c>
      <c r="E35" s="5">
        <v>23800</v>
      </c>
    </row>
    <row r="36" spans="1:7">
      <c r="A36" s="3"/>
      <c r="B36" s="3"/>
      <c r="C36" s="4" t="s">
        <v>5</v>
      </c>
      <c r="D36" s="5">
        <v>49700</v>
      </c>
      <c r="E36" s="5">
        <v>16500</v>
      </c>
    </row>
    <row r="37" spans="1:7">
      <c r="A37" s="3"/>
      <c r="B37" s="3"/>
      <c r="C37" s="4" t="s">
        <v>5</v>
      </c>
      <c r="D37" s="5">
        <v>33300</v>
      </c>
      <c r="E37" s="5">
        <v>49700</v>
      </c>
    </row>
    <row r="38" spans="1:7">
      <c r="A38" s="3"/>
      <c r="B38" s="3"/>
      <c r="C38" s="4" t="s">
        <v>5</v>
      </c>
      <c r="D38" s="5">
        <v>28400</v>
      </c>
      <c r="E38" s="5">
        <v>33300</v>
      </c>
    </row>
    <row r="39" spans="1:7">
      <c r="A39" s="3"/>
      <c r="B39" s="3"/>
      <c r="C39" s="4" t="s">
        <v>5</v>
      </c>
      <c r="D39" s="5">
        <v>13200</v>
      </c>
      <c r="E39" s="14">
        <v>28400</v>
      </c>
    </row>
    <row r="40" spans="1:7">
      <c r="B40" s="3"/>
      <c r="C40" s="15"/>
      <c r="D40" s="15"/>
      <c r="E40" s="16"/>
      <c r="F40" s="4"/>
      <c r="G40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40"/>
  <sheetViews>
    <sheetView topLeftCell="A16" workbookViewId="0">
      <selection activeCell="J33" sqref="J33"/>
    </sheetView>
  </sheetViews>
  <sheetFormatPr defaultRowHeight="15"/>
  <cols>
    <col min="1" max="1" width="4" customWidth="1"/>
    <col min="2" max="2" width="6" customWidth="1"/>
    <col min="3" max="3" width="20.28515625" customWidth="1"/>
    <col min="4" max="4" width="14.140625" customWidth="1"/>
    <col min="5" max="5" width="16" customWidth="1"/>
    <col min="6" max="7" width="16.7109375" customWidth="1"/>
  </cols>
  <sheetData>
    <row r="1" spans="1:7">
      <c r="A1" s="1"/>
      <c r="B1" s="1"/>
      <c r="C1" s="2" t="s">
        <v>0</v>
      </c>
      <c r="D1" s="2" t="s">
        <v>1</v>
      </c>
      <c r="E1" s="2" t="s">
        <v>2</v>
      </c>
      <c r="F1" s="20" t="s">
        <v>33</v>
      </c>
      <c r="G1" s="20" t="s">
        <v>34</v>
      </c>
    </row>
    <row r="2" spans="1:7">
      <c r="A2" s="3"/>
      <c r="B2" s="3"/>
      <c r="C2" s="4" t="s">
        <v>3</v>
      </c>
      <c r="D2" s="5">
        <v>15000</v>
      </c>
      <c r="E2" s="5">
        <v>12400</v>
      </c>
      <c r="F2" s="4">
        <f>IF(D2&gt;25000,D2+D2*20/100,D2+D2*10/100)</f>
        <v>16500</v>
      </c>
      <c r="G2" s="4">
        <f>IF(E2&gt;20000,E2+E2*20/100,E2+E2*10/100)</f>
        <v>13640</v>
      </c>
    </row>
    <row r="3" spans="1:7">
      <c r="A3" s="3"/>
      <c r="B3" s="3"/>
      <c r="C3" s="4" t="s">
        <v>3</v>
      </c>
      <c r="D3" s="5">
        <v>12500</v>
      </c>
      <c r="E3" s="5">
        <v>13200</v>
      </c>
      <c r="F3" s="4">
        <f t="shared" ref="F3:F39" si="0">IF(D3&gt;25000,D3+D3*20/100,D3+D3*10/100)</f>
        <v>13750</v>
      </c>
      <c r="G3" s="4">
        <f t="shared" ref="G3:G39" si="1">IF(E3&gt;20000,E3+E3*20/100,E3+E3*10/100)</f>
        <v>14520</v>
      </c>
    </row>
    <row r="4" spans="1:7">
      <c r="A4" s="3"/>
      <c r="B4" s="3"/>
      <c r="C4" s="4" t="s">
        <v>3</v>
      </c>
      <c r="D4" s="5">
        <v>7500</v>
      </c>
      <c r="E4" s="5">
        <v>14800</v>
      </c>
      <c r="F4" s="4">
        <f t="shared" si="0"/>
        <v>8250</v>
      </c>
      <c r="G4" s="4">
        <f t="shared" si="1"/>
        <v>16280</v>
      </c>
    </row>
    <row r="5" spans="1:7">
      <c r="A5" s="3"/>
      <c r="B5" s="3"/>
      <c r="C5" s="4" t="s">
        <v>3</v>
      </c>
      <c r="D5" s="5">
        <v>11200</v>
      </c>
      <c r="E5" s="5">
        <v>16500</v>
      </c>
      <c r="F5" s="4">
        <f t="shared" si="0"/>
        <v>12320</v>
      </c>
      <c r="G5" s="4">
        <f t="shared" si="1"/>
        <v>18150</v>
      </c>
    </row>
    <row r="6" spans="1:7">
      <c r="A6" s="3"/>
      <c r="B6" s="3"/>
      <c r="C6" s="4" t="s">
        <v>3</v>
      </c>
      <c r="D6" s="5">
        <v>12400</v>
      </c>
      <c r="E6" s="5">
        <v>23200</v>
      </c>
      <c r="F6" s="4">
        <f t="shared" si="0"/>
        <v>13640</v>
      </c>
      <c r="G6" s="4">
        <f t="shared" si="1"/>
        <v>27840</v>
      </c>
    </row>
    <row r="7" spans="1:7">
      <c r="A7" s="3"/>
      <c r="B7" s="3"/>
      <c r="C7" s="4" t="s">
        <v>3</v>
      </c>
      <c r="D7" s="5">
        <v>13200</v>
      </c>
      <c r="E7" s="5">
        <v>65500</v>
      </c>
      <c r="F7" s="4">
        <f t="shared" si="0"/>
        <v>14520</v>
      </c>
      <c r="G7" s="4">
        <f t="shared" si="1"/>
        <v>78600</v>
      </c>
    </row>
    <row r="8" spans="1:7">
      <c r="A8" s="3"/>
      <c r="B8" s="3"/>
      <c r="C8" s="4" t="s">
        <v>3</v>
      </c>
      <c r="D8" s="5">
        <v>14800</v>
      </c>
      <c r="E8" s="5">
        <v>28400</v>
      </c>
      <c r="F8" s="4">
        <f t="shared" si="0"/>
        <v>16280</v>
      </c>
      <c r="G8" s="4">
        <f t="shared" si="1"/>
        <v>34080</v>
      </c>
    </row>
    <row r="9" spans="1:7">
      <c r="A9" s="3"/>
      <c r="B9" s="3"/>
      <c r="C9" s="4" t="s">
        <v>3</v>
      </c>
      <c r="D9" s="5">
        <v>16500</v>
      </c>
      <c r="E9" s="5">
        <v>13200</v>
      </c>
      <c r="F9" s="4">
        <f t="shared" si="0"/>
        <v>18150</v>
      </c>
      <c r="G9" s="4">
        <f t="shared" si="1"/>
        <v>14520</v>
      </c>
    </row>
    <row r="10" spans="1:7">
      <c r="A10" s="3"/>
      <c r="B10" s="3"/>
      <c r="C10" s="4" t="s">
        <v>3</v>
      </c>
      <c r="D10" s="5">
        <v>23200</v>
      </c>
      <c r="E10" s="5">
        <v>14800</v>
      </c>
      <c r="F10" s="4">
        <f t="shared" si="0"/>
        <v>25520</v>
      </c>
      <c r="G10" s="4">
        <f t="shared" si="1"/>
        <v>16280</v>
      </c>
    </row>
    <row r="11" spans="1:7">
      <c r="A11" s="3"/>
      <c r="B11" s="3"/>
      <c r="C11" s="4" t="s">
        <v>3</v>
      </c>
      <c r="D11" s="5">
        <v>65500</v>
      </c>
      <c r="E11" s="5">
        <v>16500</v>
      </c>
      <c r="F11" s="4">
        <f t="shared" si="0"/>
        <v>78600</v>
      </c>
      <c r="G11" s="4">
        <f t="shared" si="1"/>
        <v>18150</v>
      </c>
    </row>
    <row r="12" spans="1:7">
      <c r="A12" s="3"/>
      <c r="B12" s="3"/>
      <c r="C12" s="4" t="s">
        <v>3</v>
      </c>
      <c r="D12" s="5">
        <v>54700</v>
      </c>
      <c r="E12" s="5">
        <v>49700</v>
      </c>
      <c r="F12" s="4">
        <f t="shared" si="0"/>
        <v>65640</v>
      </c>
      <c r="G12" s="4">
        <f t="shared" si="1"/>
        <v>59640</v>
      </c>
    </row>
    <row r="13" spans="1:7">
      <c r="A13" s="3"/>
      <c r="B13" s="3"/>
      <c r="C13" s="4" t="s">
        <v>3</v>
      </c>
      <c r="D13" s="5">
        <v>23800</v>
      </c>
      <c r="E13" s="5">
        <v>33300</v>
      </c>
      <c r="F13" s="4">
        <f t="shared" si="0"/>
        <v>26180</v>
      </c>
      <c r="G13" s="4">
        <f t="shared" si="1"/>
        <v>39960</v>
      </c>
    </row>
    <row r="14" spans="1:7">
      <c r="A14" s="3"/>
      <c r="B14" s="3"/>
      <c r="C14" s="4" t="s">
        <v>4</v>
      </c>
      <c r="D14" s="5">
        <v>49700</v>
      </c>
      <c r="E14" s="5">
        <v>28400</v>
      </c>
      <c r="F14" s="4">
        <f t="shared" si="0"/>
        <v>59640</v>
      </c>
      <c r="G14" s="4">
        <f t="shared" si="1"/>
        <v>34080</v>
      </c>
    </row>
    <row r="15" spans="1:7">
      <c r="A15" s="3"/>
      <c r="B15" s="3"/>
      <c r="C15" s="4" t="s">
        <v>4</v>
      </c>
      <c r="D15" s="5">
        <v>33300</v>
      </c>
      <c r="E15" s="5">
        <v>13200</v>
      </c>
      <c r="F15" s="4">
        <f t="shared" si="0"/>
        <v>39960</v>
      </c>
      <c r="G15" s="4">
        <f t="shared" si="1"/>
        <v>14520</v>
      </c>
    </row>
    <row r="16" spans="1:7">
      <c r="A16" s="3"/>
      <c r="B16" s="3"/>
      <c r="C16" s="4" t="s">
        <v>4</v>
      </c>
      <c r="D16" s="5">
        <v>28400</v>
      </c>
      <c r="E16" s="5">
        <v>14800</v>
      </c>
      <c r="F16" s="4">
        <f t="shared" si="0"/>
        <v>34080</v>
      </c>
      <c r="G16" s="4">
        <f t="shared" si="1"/>
        <v>16280</v>
      </c>
    </row>
    <row r="17" spans="1:7">
      <c r="A17" s="3"/>
      <c r="B17" s="3"/>
      <c r="C17" s="4" t="s">
        <v>4</v>
      </c>
      <c r="D17" s="5">
        <v>13200</v>
      </c>
      <c r="E17" s="5">
        <v>23800</v>
      </c>
      <c r="F17" s="4">
        <f t="shared" si="0"/>
        <v>14520</v>
      </c>
      <c r="G17" s="4">
        <f t="shared" si="1"/>
        <v>28560</v>
      </c>
    </row>
    <row r="18" spans="1:7">
      <c r="A18" s="3"/>
      <c r="B18" s="3"/>
      <c r="C18" s="4" t="s">
        <v>4</v>
      </c>
      <c r="D18" s="5">
        <v>14800</v>
      </c>
      <c r="E18" s="5">
        <v>49700</v>
      </c>
      <c r="F18" s="4">
        <f t="shared" si="0"/>
        <v>16280</v>
      </c>
      <c r="G18" s="4">
        <f t="shared" si="1"/>
        <v>59640</v>
      </c>
    </row>
    <row r="19" spans="1:7">
      <c r="A19" s="3"/>
      <c r="B19" s="3"/>
      <c r="C19" s="4" t="s">
        <v>4</v>
      </c>
      <c r="D19" s="5">
        <v>16500</v>
      </c>
      <c r="E19" s="5">
        <v>33300</v>
      </c>
      <c r="F19" s="4">
        <f t="shared" si="0"/>
        <v>18150</v>
      </c>
      <c r="G19" s="4">
        <f t="shared" si="1"/>
        <v>39960</v>
      </c>
    </row>
    <row r="20" spans="1:7">
      <c r="A20" s="3"/>
      <c r="B20" s="3"/>
      <c r="C20" s="4" t="s">
        <v>4</v>
      </c>
      <c r="D20" s="5">
        <v>23200</v>
      </c>
      <c r="E20" s="5">
        <v>28400</v>
      </c>
      <c r="F20" s="4">
        <f t="shared" si="0"/>
        <v>25520</v>
      </c>
      <c r="G20" s="4">
        <f t="shared" si="1"/>
        <v>34080</v>
      </c>
    </row>
    <row r="21" spans="1:7">
      <c r="A21" s="3"/>
      <c r="B21" s="3"/>
      <c r="C21" s="4" t="s">
        <v>4</v>
      </c>
      <c r="D21" s="5">
        <v>65500</v>
      </c>
      <c r="E21" s="5">
        <v>13200</v>
      </c>
      <c r="F21" s="4">
        <f t="shared" si="0"/>
        <v>78600</v>
      </c>
      <c r="G21" s="4">
        <f t="shared" si="1"/>
        <v>14520</v>
      </c>
    </row>
    <row r="22" spans="1:7">
      <c r="A22" s="3"/>
      <c r="B22" s="3"/>
      <c r="C22" s="4" t="s">
        <v>4</v>
      </c>
      <c r="D22" s="5">
        <v>28400</v>
      </c>
      <c r="E22" s="5">
        <v>14800</v>
      </c>
      <c r="F22" s="4">
        <f t="shared" si="0"/>
        <v>34080</v>
      </c>
      <c r="G22" s="4">
        <f t="shared" si="1"/>
        <v>16280</v>
      </c>
    </row>
    <row r="23" spans="1:7">
      <c r="A23" s="3"/>
      <c r="B23" s="3"/>
      <c r="C23" s="4" t="s">
        <v>4</v>
      </c>
      <c r="D23" s="5">
        <v>13200</v>
      </c>
      <c r="E23" s="5">
        <v>16500</v>
      </c>
      <c r="F23" s="4">
        <f t="shared" si="0"/>
        <v>14520</v>
      </c>
      <c r="G23" s="4">
        <f t="shared" si="1"/>
        <v>18150</v>
      </c>
    </row>
    <row r="24" spans="1:7">
      <c r="A24" s="3"/>
      <c r="B24" s="3"/>
      <c r="C24" s="4" t="s">
        <v>5</v>
      </c>
      <c r="D24" s="5">
        <v>14800</v>
      </c>
      <c r="E24" s="5">
        <v>23200</v>
      </c>
      <c r="F24" s="4">
        <f t="shared" si="0"/>
        <v>16280</v>
      </c>
      <c r="G24" s="4">
        <f t="shared" si="1"/>
        <v>27840</v>
      </c>
    </row>
    <row r="25" spans="1:7">
      <c r="A25" s="3"/>
      <c r="B25" s="3"/>
      <c r="C25" s="4" t="s">
        <v>5</v>
      </c>
      <c r="D25" s="5">
        <v>16500</v>
      </c>
      <c r="E25" s="5">
        <v>65500</v>
      </c>
      <c r="F25" s="4">
        <f t="shared" si="0"/>
        <v>18150</v>
      </c>
      <c r="G25" s="4">
        <f t="shared" si="1"/>
        <v>78600</v>
      </c>
    </row>
    <row r="26" spans="1:7">
      <c r="A26" s="3"/>
      <c r="B26" s="3"/>
      <c r="C26" s="4" t="s">
        <v>5</v>
      </c>
      <c r="D26" s="5">
        <v>49700</v>
      </c>
      <c r="E26" s="5">
        <v>28400</v>
      </c>
      <c r="F26" s="4">
        <f t="shared" si="0"/>
        <v>59640</v>
      </c>
      <c r="G26" s="4">
        <f t="shared" si="1"/>
        <v>34080</v>
      </c>
    </row>
    <row r="27" spans="1:7">
      <c r="A27" s="3"/>
      <c r="B27" s="3"/>
      <c r="C27" s="4" t="s">
        <v>5</v>
      </c>
      <c r="D27" s="5">
        <v>33300</v>
      </c>
      <c r="E27" s="5">
        <v>11200</v>
      </c>
      <c r="F27" s="4">
        <f t="shared" si="0"/>
        <v>39960</v>
      </c>
      <c r="G27" s="4">
        <f t="shared" si="1"/>
        <v>12320</v>
      </c>
    </row>
    <row r="28" spans="1:7">
      <c r="A28" s="3"/>
      <c r="B28" s="3"/>
      <c r="C28" s="4" t="s">
        <v>5</v>
      </c>
      <c r="D28" s="5">
        <v>28400</v>
      </c>
      <c r="E28" s="5">
        <v>12400</v>
      </c>
      <c r="F28" s="4">
        <f t="shared" si="0"/>
        <v>34080</v>
      </c>
      <c r="G28" s="4">
        <f t="shared" si="1"/>
        <v>13640</v>
      </c>
    </row>
    <row r="29" spans="1:7">
      <c r="A29" s="3"/>
      <c r="B29" s="3"/>
      <c r="C29" s="4" t="s">
        <v>5</v>
      </c>
      <c r="D29" s="5">
        <v>13200</v>
      </c>
      <c r="E29" s="5">
        <v>13200</v>
      </c>
      <c r="F29" s="4">
        <f t="shared" si="0"/>
        <v>14520</v>
      </c>
      <c r="G29" s="4">
        <f t="shared" si="1"/>
        <v>14520</v>
      </c>
    </row>
    <row r="30" spans="1:7">
      <c r="A30" s="3"/>
      <c r="B30" s="3"/>
      <c r="C30" s="4" t="s">
        <v>5</v>
      </c>
      <c r="D30" s="5">
        <v>14800</v>
      </c>
      <c r="E30" s="5">
        <v>14800</v>
      </c>
      <c r="F30" s="4">
        <f t="shared" si="0"/>
        <v>16280</v>
      </c>
      <c r="G30" s="4">
        <f t="shared" si="1"/>
        <v>16280</v>
      </c>
    </row>
    <row r="31" spans="1:7">
      <c r="A31" s="3"/>
      <c r="B31" s="3"/>
      <c r="C31" s="4" t="s">
        <v>5</v>
      </c>
      <c r="D31" s="5">
        <v>16500</v>
      </c>
      <c r="E31" s="5">
        <v>16500</v>
      </c>
      <c r="F31" s="4">
        <f t="shared" si="0"/>
        <v>18150</v>
      </c>
      <c r="G31" s="4">
        <f t="shared" si="1"/>
        <v>18150</v>
      </c>
    </row>
    <row r="32" spans="1:7">
      <c r="A32" s="3"/>
      <c r="B32" s="3"/>
      <c r="C32" s="4" t="s">
        <v>5</v>
      </c>
      <c r="D32" s="5">
        <v>49700</v>
      </c>
      <c r="E32" s="5">
        <v>23200</v>
      </c>
      <c r="F32" s="4">
        <f t="shared" si="0"/>
        <v>59640</v>
      </c>
      <c r="G32" s="4">
        <f t="shared" si="1"/>
        <v>27840</v>
      </c>
    </row>
    <row r="33" spans="1:7">
      <c r="A33" s="3"/>
      <c r="B33" s="3"/>
      <c r="C33" s="4" t="s">
        <v>5</v>
      </c>
      <c r="D33" s="5">
        <v>65500</v>
      </c>
      <c r="E33" s="5">
        <v>65500</v>
      </c>
      <c r="F33" s="4">
        <f t="shared" si="0"/>
        <v>78600</v>
      </c>
      <c r="G33" s="4">
        <f t="shared" si="1"/>
        <v>78600</v>
      </c>
    </row>
    <row r="34" spans="1:7">
      <c r="A34" s="3"/>
      <c r="B34" s="3"/>
      <c r="C34" s="4" t="s">
        <v>5</v>
      </c>
      <c r="D34" s="5">
        <v>54700</v>
      </c>
      <c r="E34" s="5">
        <v>54700</v>
      </c>
      <c r="F34" s="4">
        <f t="shared" si="0"/>
        <v>65640</v>
      </c>
      <c r="G34" s="4">
        <f t="shared" si="1"/>
        <v>65640</v>
      </c>
    </row>
    <row r="35" spans="1:7">
      <c r="A35" s="3"/>
      <c r="B35" s="3"/>
      <c r="C35" s="4" t="s">
        <v>5</v>
      </c>
      <c r="D35" s="5">
        <v>23800</v>
      </c>
      <c r="E35" s="5">
        <v>23800</v>
      </c>
      <c r="F35" s="4">
        <f t="shared" si="0"/>
        <v>26180</v>
      </c>
      <c r="G35" s="4">
        <f t="shared" si="1"/>
        <v>28560</v>
      </c>
    </row>
    <row r="36" spans="1:7">
      <c r="A36" s="3"/>
      <c r="B36" s="3"/>
      <c r="C36" s="4" t="s">
        <v>5</v>
      </c>
      <c r="D36" s="5">
        <v>49700</v>
      </c>
      <c r="E36" s="5">
        <v>16500</v>
      </c>
      <c r="F36" s="4">
        <f t="shared" si="0"/>
        <v>59640</v>
      </c>
      <c r="G36" s="4">
        <f t="shared" si="1"/>
        <v>18150</v>
      </c>
    </row>
    <row r="37" spans="1:7">
      <c r="A37" s="3"/>
      <c r="B37" s="3"/>
      <c r="C37" s="4" t="s">
        <v>5</v>
      </c>
      <c r="D37" s="5">
        <v>33300</v>
      </c>
      <c r="E37" s="5">
        <v>49700</v>
      </c>
      <c r="F37" s="4">
        <f t="shared" si="0"/>
        <v>39960</v>
      </c>
      <c r="G37" s="4">
        <f t="shared" si="1"/>
        <v>59640</v>
      </c>
    </row>
    <row r="38" spans="1:7">
      <c r="A38" s="3"/>
      <c r="B38" s="3"/>
      <c r="C38" s="4" t="s">
        <v>5</v>
      </c>
      <c r="D38" s="5">
        <v>28400</v>
      </c>
      <c r="E38" s="5">
        <v>33300</v>
      </c>
      <c r="F38" s="4">
        <f t="shared" si="0"/>
        <v>34080</v>
      </c>
      <c r="G38" s="4">
        <f t="shared" si="1"/>
        <v>39960</v>
      </c>
    </row>
    <row r="39" spans="1:7">
      <c r="A39" s="3"/>
      <c r="B39" s="3"/>
      <c r="C39" s="4" t="s">
        <v>5</v>
      </c>
      <c r="D39" s="5">
        <v>13200</v>
      </c>
      <c r="E39" s="14">
        <v>28400</v>
      </c>
      <c r="F39" s="4">
        <f t="shared" si="0"/>
        <v>14520</v>
      </c>
      <c r="G39" s="4">
        <f t="shared" si="1"/>
        <v>34080</v>
      </c>
    </row>
    <row r="40" spans="1:7">
      <c r="B40" s="3"/>
      <c r="C40" s="15"/>
      <c r="D40" s="15"/>
      <c r="E40" s="16"/>
      <c r="F40" s="4">
        <f>AVERAGE(F2:F39)</f>
        <v>32632.105263157893</v>
      </c>
      <c r="G40" s="4">
        <f>MAX(G2:G39)</f>
        <v>78600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funkcije 1</vt:lpstr>
      <vt:lpstr>R funkcije 1</vt:lpstr>
      <vt:lpstr>funkcije 2</vt:lpstr>
      <vt:lpstr>R funkcije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Milojevic</dc:creator>
  <cp:lastModifiedBy>Corporate Edition</cp:lastModifiedBy>
  <dcterms:created xsi:type="dcterms:W3CDTF">2014-09-14T11:28:16Z</dcterms:created>
  <dcterms:modified xsi:type="dcterms:W3CDTF">2014-09-21T19:55:02Z</dcterms:modified>
</cp:coreProperties>
</file>