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NAPOMENA" sheetId="3" r:id="rId1"/>
    <sheet name="Proba" sheetId="4" r:id="rId2"/>
    <sheet name="Racun" sheetId="2" r:id="rId3"/>
    <sheet name="Racun - R" sheetId="5" r:id="rId4"/>
    <sheet name="Popis" sheetId="1" r:id="rId5"/>
    <sheet name="Popis - R" sheetId="6" r:id="rId6"/>
  </sheets>
  <definedNames>
    <definedName name="kolicina" localSheetId="5">'Popis - R'!$D$8:$D$27</definedName>
    <definedName name="kolicina">Popis!$D$8:$D$27</definedName>
  </definedNames>
  <calcPr calcId="125725"/>
</workbook>
</file>

<file path=xl/calcChain.xml><?xml version="1.0" encoding="utf-8"?>
<calcChain xmlns="http://schemas.openxmlformats.org/spreadsheetml/2006/main">
  <c r="J28" i="5"/>
  <c r="J29"/>
  <c r="J30"/>
  <c r="J31"/>
  <c r="J32"/>
  <c r="J33"/>
  <c r="J34"/>
  <c r="J35"/>
  <c r="J36"/>
  <c r="J37"/>
  <c r="J38"/>
  <c r="I28"/>
  <c r="I29"/>
  <c r="I30"/>
  <c r="I31"/>
  <c r="I32"/>
  <c r="I33"/>
  <c r="I34"/>
  <c r="I35"/>
  <c r="I36"/>
  <c r="I37"/>
  <c r="I38"/>
  <c r="G25"/>
  <c r="G28"/>
  <c r="G29"/>
  <c r="G30"/>
  <c r="G31"/>
  <c r="G32"/>
  <c r="G33"/>
  <c r="G34"/>
  <c r="G35"/>
  <c r="G36"/>
  <c r="G37"/>
  <c r="G38"/>
  <c r="G24"/>
  <c r="I24" s="1"/>
  <c r="F25"/>
  <c r="F26"/>
  <c r="G26" s="1"/>
  <c r="I26" s="1"/>
  <c r="J26" s="1"/>
  <c r="F27"/>
  <c r="G27" s="1"/>
  <c r="F28"/>
  <c r="F29"/>
  <c r="F30"/>
  <c r="F31"/>
  <c r="F32"/>
  <c r="F33"/>
  <c r="F34"/>
  <c r="F35"/>
  <c r="F36"/>
  <c r="F37"/>
  <c r="F38"/>
  <c r="F24"/>
  <c r="I41" i="2"/>
  <c r="J41" s="1"/>
  <c r="I40"/>
  <c r="I42" s="1"/>
  <c r="G42"/>
  <c r="G38"/>
  <c r="I38" s="1"/>
  <c r="G37"/>
  <c r="I37" s="1"/>
  <c r="G36"/>
  <c r="I36" s="1"/>
  <c r="G35"/>
  <c r="I35" s="1"/>
  <c r="G34"/>
  <c r="I34" s="1"/>
  <c r="G33"/>
  <c r="I33" s="1"/>
  <c r="G32"/>
  <c r="I32" s="1"/>
  <c r="G31"/>
  <c r="I31" s="1"/>
  <c r="G30"/>
  <c r="I30" s="1"/>
  <c r="G29"/>
  <c r="I29" s="1"/>
  <c r="G28"/>
  <c r="I28" s="1"/>
  <c r="G27"/>
  <c r="I27" s="1"/>
  <c r="G26"/>
  <c r="I26" s="1"/>
  <c r="G25"/>
  <c r="I25" s="1"/>
  <c r="G24"/>
  <c r="I24" s="1"/>
  <c r="I27" i="5" l="1"/>
  <c r="J27" s="1"/>
  <c r="G41"/>
  <c r="I25"/>
  <c r="I41" s="1"/>
  <c r="G40"/>
  <c r="G42" s="1"/>
  <c r="J24"/>
  <c r="J24" i="2"/>
  <c r="J25"/>
  <c r="J26"/>
  <c r="J27"/>
  <c r="J28"/>
  <c r="J29"/>
  <c r="J30"/>
  <c r="J31"/>
  <c r="J32"/>
  <c r="J33"/>
  <c r="J34"/>
  <c r="J35"/>
  <c r="J36"/>
  <c r="J37"/>
  <c r="J38"/>
  <c r="J40"/>
  <c r="J42" s="1"/>
  <c r="J41" i="5" l="1"/>
  <c r="I40"/>
  <c r="J40" s="1"/>
  <c r="J42" s="1"/>
  <c r="J25"/>
  <c r="I42" l="1"/>
</calcChain>
</file>

<file path=xl/comments1.xml><?xml version="1.0" encoding="utf-8"?>
<comments xmlns="http://schemas.openxmlformats.org/spreadsheetml/2006/main">
  <authors>
    <author>Corporate Edition</author>
  </authors>
  <commentList>
    <comment ref="B23" authorId="0">
      <text>
        <r>
          <rPr>
            <b/>
            <sz val="9"/>
            <color indexed="81"/>
            <rFont val="Tahoma"/>
            <charset val="1"/>
          </rPr>
          <t>UNOSIMO PROIZVOLJNO</t>
        </r>
      </text>
    </comment>
    <comment ref="E23" authorId="0">
      <text>
        <r>
          <rPr>
            <b/>
            <sz val="9"/>
            <color indexed="81"/>
            <rFont val="Tahoma"/>
            <charset val="1"/>
          </rPr>
          <t>UNOSIMO PROIZVOLJNO</t>
        </r>
      </text>
    </comment>
    <comment ref="F23" authorId="0">
      <text>
        <r>
          <rPr>
            <b/>
            <sz val="9"/>
            <color indexed="81"/>
            <rFont val="Tahoma"/>
            <charset val="1"/>
          </rPr>
          <t>Računa se na osnovu unete MPCENE i stope PDV, pomoću funkcije IF</t>
        </r>
      </text>
    </comment>
    <comment ref="G23" authorId="0">
      <text>
        <r>
          <rPr>
            <b/>
            <sz val="9"/>
            <color indexed="81"/>
            <rFont val="Tahoma"/>
            <charset val="1"/>
          </rPr>
          <t>=Količina* Cena po jedinici</t>
        </r>
      </text>
    </comment>
    <comment ref="H23" authorId="0">
      <text>
        <r>
          <rPr>
            <b/>
            <sz val="9"/>
            <color indexed="81"/>
            <rFont val="Tahoma"/>
            <charset val="1"/>
          </rPr>
          <t>UNOSIMO 20 ILI 10</t>
        </r>
      </text>
    </comment>
    <comment ref="I23" authorId="0">
      <text>
        <r>
          <rPr>
            <b/>
            <sz val="9"/>
            <color indexed="81"/>
            <rFont val="Tahoma"/>
            <charset val="1"/>
          </rPr>
          <t>=Poreska osnovica*Stopa PDV</t>
        </r>
      </text>
    </comment>
    <comment ref="J23" authorId="0">
      <text>
        <r>
          <rPr>
            <b/>
            <sz val="9"/>
            <color indexed="81"/>
            <rFont val="Tahoma"/>
            <charset val="1"/>
          </rPr>
          <t>=Poreska osnovica + Iznos PDV</t>
        </r>
      </text>
    </comment>
    <comment ref="K23" authorId="0">
      <text>
        <r>
          <rPr>
            <b/>
            <sz val="9"/>
            <color indexed="81"/>
            <rFont val="Tahoma"/>
            <charset val="1"/>
          </rPr>
          <t>UNOSIMO PROIZVOLJNO</t>
        </r>
      </text>
    </comment>
  </commentList>
</comments>
</file>

<file path=xl/comments2.xml><?xml version="1.0" encoding="utf-8"?>
<comments xmlns="http://schemas.openxmlformats.org/spreadsheetml/2006/main">
  <authors>
    <author>Corporate Edition</author>
  </authors>
  <commentList>
    <comment ref="B23" authorId="0">
      <text>
        <r>
          <rPr>
            <b/>
            <sz val="9"/>
            <color indexed="81"/>
            <rFont val="Tahoma"/>
            <charset val="1"/>
          </rPr>
          <t>UNOSIMO PROIZVOLJNO</t>
        </r>
      </text>
    </comment>
    <comment ref="E23" authorId="0">
      <text>
        <r>
          <rPr>
            <b/>
            <sz val="9"/>
            <color indexed="81"/>
            <rFont val="Tahoma"/>
            <charset val="1"/>
          </rPr>
          <t>UNOSIMO PROIZVOLJNO</t>
        </r>
      </text>
    </comment>
    <comment ref="F23" authorId="0">
      <text>
        <r>
          <rPr>
            <b/>
            <sz val="9"/>
            <color indexed="81"/>
            <rFont val="Tahoma"/>
            <charset val="1"/>
          </rPr>
          <t>Računa se na osnovu unete MPCENE i stope PDV, pomoću funkcije IF</t>
        </r>
      </text>
    </comment>
    <comment ref="G23" authorId="0">
      <text>
        <r>
          <rPr>
            <b/>
            <sz val="9"/>
            <color indexed="81"/>
            <rFont val="Tahoma"/>
            <charset val="1"/>
          </rPr>
          <t>=Količina* Cena po jedinici</t>
        </r>
      </text>
    </comment>
    <comment ref="H23" authorId="0">
      <text>
        <r>
          <rPr>
            <b/>
            <sz val="9"/>
            <color indexed="81"/>
            <rFont val="Tahoma"/>
            <charset val="1"/>
          </rPr>
          <t>UNOSIMO 20 ILI 10</t>
        </r>
      </text>
    </comment>
    <comment ref="I23" authorId="0">
      <text>
        <r>
          <rPr>
            <b/>
            <sz val="9"/>
            <color indexed="81"/>
            <rFont val="Tahoma"/>
            <charset val="1"/>
          </rPr>
          <t>=Poreska osnovica*Stopa PDV</t>
        </r>
      </text>
    </comment>
    <comment ref="J23" authorId="0">
      <text>
        <r>
          <rPr>
            <b/>
            <sz val="9"/>
            <color indexed="81"/>
            <rFont val="Tahoma"/>
            <charset val="1"/>
          </rPr>
          <t>=Poreska osnovica + Iznos PDV</t>
        </r>
      </text>
    </comment>
    <comment ref="K23" authorId="0">
      <text>
        <r>
          <rPr>
            <b/>
            <sz val="9"/>
            <color indexed="81"/>
            <rFont val="Tahoma"/>
            <charset val="1"/>
          </rPr>
          <t>UNOSIMO PROIZVOLJNO</t>
        </r>
      </text>
    </comment>
  </commentList>
</comments>
</file>

<file path=xl/comments3.xml><?xml version="1.0" encoding="utf-8"?>
<comments xmlns="http://schemas.openxmlformats.org/spreadsheetml/2006/main">
  <authors>
    <author>Corporate Edition</author>
  </authors>
  <commentList>
    <comment ref="F7" authorId="0">
      <text>
        <r>
          <rPr>
            <b/>
            <sz val="9"/>
            <color indexed="81"/>
            <rFont val="Tahoma"/>
            <charset val="1"/>
          </rPr>
          <t>= Količina * Prod.cena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Izračunava se na osnovu zadatka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= Količina * Nova pr.cena</t>
        </r>
      </text>
    </comment>
    <comment ref="I7" authorId="0">
      <text>
        <r>
          <rPr>
            <b/>
            <sz val="9"/>
            <color indexed="81"/>
            <rFont val="Tahoma"/>
            <family val="2"/>
            <charset val="238"/>
          </rPr>
          <t>= Nova - Stara prod.vrednost</t>
        </r>
      </text>
    </comment>
  </commentList>
</comments>
</file>

<file path=xl/comments4.xml><?xml version="1.0" encoding="utf-8"?>
<comments xmlns="http://schemas.openxmlformats.org/spreadsheetml/2006/main">
  <authors>
    <author>Corporate Edition</author>
  </authors>
  <commentList>
    <comment ref="F7" authorId="0">
      <text>
        <r>
          <rPr>
            <b/>
            <sz val="9"/>
            <color indexed="81"/>
            <rFont val="Tahoma"/>
            <charset val="1"/>
          </rPr>
          <t>= Količina * Prod.cena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Izračunava se na osnovu zadatka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= Količina * Nova pr.cena</t>
        </r>
      </text>
    </comment>
    <comment ref="I7" authorId="0">
      <text>
        <r>
          <rPr>
            <b/>
            <sz val="9"/>
            <color indexed="81"/>
            <rFont val="Tahoma"/>
            <family val="2"/>
            <charset val="238"/>
          </rPr>
          <t>= Nova - Stara prod.vrednost</t>
        </r>
      </text>
    </comment>
  </commentList>
</comments>
</file>

<file path=xl/sharedStrings.xml><?xml version="1.0" encoding="utf-8"?>
<sst xmlns="http://schemas.openxmlformats.org/spreadsheetml/2006/main" count="222" uniqueCount="139">
  <si>
    <t>TD</t>
  </si>
  <si>
    <t>Pera DOO</t>
  </si>
  <si>
    <t>Popis robe sa nivelacijom cena</t>
  </si>
  <si>
    <t>Paraćin</t>
  </si>
  <si>
    <t>Na dan:</t>
  </si>
  <si>
    <t>Svrha popisa:</t>
  </si>
  <si>
    <t>Radno mesto:</t>
  </si>
  <si>
    <t>R.Broj</t>
  </si>
  <si>
    <t>Naziv robe</t>
  </si>
  <si>
    <t>Količina</t>
  </si>
  <si>
    <t>Prodajna cena</t>
  </si>
  <si>
    <t>Prodajna vrednost</t>
  </si>
  <si>
    <t>Nova prod. Cena</t>
  </si>
  <si>
    <t>Nova prod. vrednost</t>
  </si>
  <si>
    <t>Razlika</t>
  </si>
  <si>
    <t>Čokolada</t>
  </si>
  <si>
    <t>Kola</t>
  </si>
  <si>
    <t>Keks</t>
  </si>
  <si>
    <t>Sok</t>
  </si>
  <si>
    <t>Vino</t>
  </si>
  <si>
    <t>Ukupno:</t>
  </si>
  <si>
    <t>Komisija za popis:</t>
  </si>
  <si>
    <t>Računopolagač,</t>
  </si>
  <si>
    <t>Datum:</t>
  </si>
  <si>
    <t>zad.1</t>
  </si>
  <si>
    <t>Za tabelu gore, podesite visinu vrsta na 17.</t>
  </si>
  <si>
    <t>zad.2</t>
  </si>
  <si>
    <t>Podesite horizontalnu orjentaciju papira A4.</t>
  </si>
  <si>
    <t>zad.3</t>
  </si>
  <si>
    <t>zad.4</t>
  </si>
  <si>
    <t>Izračunajte sva tražena polja. U zaglavlju, u komentarima su date formule.</t>
  </si>
  <si>
    <t>zad.5</t>
  </si>
  <si>
    <t>Formule treba da važe u celoj tabeli. Isključite prikazivanje nultih vrednosti.</t>
  </si>
  <si>
    <t>zad.6</t>
  </si>
  <si>
    <t>Sve vrednosti koje računate, formatirajte da se prikazuju sa dve decimale, sa uključenim odvajanjem hiljadarki.</t>
  </si>
  <si>
    <t xml:space="preserve">                Pera D.O.O.</t>
  </si>
  <si>
    <t>Ul. Vožda Karađorđa 95, Paraćin</t>
  </si>
  <si>
    <t>Tel. 035/540-444</t>
  </si>
  <si>
    <r>
      <t xml:space="preserve">Tekući račun: </t>
    </r>
    <r>
      <rPr>
        <b/>
        <sz val="11"/>
        <rFont val="Arial"/>
        <family val="2"/>
      </rPr>
      <t>148-12279-44</t>
    </r>
    <r>
      <rPr>
        <sz val="11"/>
        <rFont val="Arial"/>
        <family val="2"/>
      </rPr>
      <t>, Banca Intesa</t>
    </r>
  </si>
  <si>
    <r>
      <t xml:space="preserve">Matični broj: </t>
    </r>
    <r>
      <rPr>
        <b/>
        <sz val="11"/>
        <rFont val="Arial"/>
        <family val="2"/>
      </rPr>
      <t>175544</t>
    </r>
  </si>
  <si>
    <t>PIB: 122244456      Salon nameštaja:</t>
  </si>
  <si>
    <t>Naziv kupca:</t>
  </si>
  <si>
    <t>Adresa kupca:</t>
  </si>
  <si>
    <t>Mesto:</t>
  </si>
  <si>
    <t>PIB:</t>
  </si>
  <si>
    <t>Račun - otpremnica broj:</t>
  </si>
  <si>
    <t>Mesto izdavanja računa:</t>
  </si>
  <si>
    <t>, datum:</t>
  </si>
  <si>
    <t>Datum prometa dobara:</t>
  </si>
  <si>
    <t>Broj fiskalnog isečka:</t>
  </si>
  <si>
    <t xml:space="preserve"> (samo za račune iz maloprodaje)</t>
  </si>
  <si>
    <t>Redni broj</t>
  </si>
  <si>
    <t>Jed. mere</t>
  </si>
  <si>
    <t>Cena po jedinici</t>
  </si>
  <si>
    <t>Poreska osnovica</t>
  </si>
  <si>
    <t>Stopa PDV</t>
  </si>
  <si>
    <t>Iznos PDV</t>
  </si>
  <si>
    <t>Ukupna nak. za plaćanje</t>
  </si>
  <si>
    <t>kom.</t>
  </si>
  <si>
    <t>I</t>
  </si>
  <si>
    <t>Svega po opštoj stopi:</t>
  </si>
  <si>
    <t>II</t>
  </si>
  <si>
    <t>Svega po posebnoj stopi:</t>
  </si>
  <si>
    <t>III</t>
  </si>
  <si>
    <t>Ukupno I+II:</t>
  </si>
  <si>
    <t>Slovima:</t>
  </si>
  <si>
    <t>Uslovi plaćanja:</t>
  </si>
  <si>
    <t>virmanom</t>
  </si>
  <si>
    <t>(Valuta, način i sredstvo plaćanja)</t>
  </si>
  <si>
    <t>Za prekoračenje valute zaračunavamo 8% kamate.</t>
  </si>
  <si>
    <t>M.P.</t>
  </si>
  <si>
    <t>(Robu i račun primio)</t>
  </si>
  <si>
    <t>(Odgovorno lice)</t>
  </si>
  <si>
    <t>Zaštita radnog lista</t>
  </si>
  <si>
    <t>Čemu zaštita?</t>
  </si>
  <si>
    <t>Uvod</t>
  </si>
  <si>
    <r>
      <t>Umetnite nov radni list (Proba) i pokažite učenicima da su sve ćelije zaključane (</t>
    </r>
    <r>
      <rPr>
        <b/>
        <sz val="10"/>
        <rFont val="Arial"/>
        <family val="2"/>
        <charset val="238"/>
      </rPr>
      <t>Format Cells... / Protection - Locked</t>
    </r>
    <r>
      <rPr>
        <sz val="10"/>
        <rFont val="Arial"/>
        <family val="2"/>
        <charset val="238"/>
      </rPr>
      <t>)</t>
    </r>
  </si>
  <si>
    <r>
      <t xml:space="preserve">Ovo zaključavanje ne važi sve dok ne primenimo komandu </t>
    </r>
    <r>
      <rPr>
        <b/>
        <sz val="10"/>
        <rFont val="Arial"/>
        <family val="2"/>
        <charset val="238"/>
      </rPr>
      <t xml:space="preserve">Protect Sheet. </t>
    </r>
  </si>
  <si>
    <t>Međutim, pre nego što primenimo prethodnu komandu, neophodno je da otključamo polja u koja odobravamo kucanje.</t>
  </si>
  <si>
    <t xml:space="preserve">Na radnom listu proba, osenčite i otključajte kolonu C tako što će te isključiti ček polje Locked. </t>
  </si>
  <si>
    <r>
      <t xml:space="preserve">Sada primenite komandu </t>
    </r>
    <r>
      <rPr>
        <b/>
        <sz val="10"/>
        <rFont val="Arial"/>
        <family val="2"/>
        <charset val="238"/>
      </rPr>
      <t>Protect Sheet</t>
    </r>
    <r>
      <rPr>
        <sz val="10"/>
        <rFont val="Arial"/>
        <family val="2"/>
        <charset val="238"/>
      </rPr>
      <t xml:space="preserve"> (ako stavljate šifru, nije loše da je zapamtite). </t>
    </r>
  </si>
  <si>
    <t xml:space="preserve">Probajte da kucate. Videćete da može samo u koloni C, tj u ćelijama koje ste otključali. </t>
  </si>
  <si>
    <t>dfgf</t>
  </si>
  <si>
    <t>dfgfgdf</t>
  </si>
  <si>
    <t>tttt</t>
  </si>
  <si>
    <t xml:space="preserve">Kada radite sa radnim listovima koje Vi niste pravili (kao na primer Racun i Proba), poželjno je da najpre zaključate sve ćelije. </t>
  </si>
  <si>
    <t>Savet</t>
  </si>
  <si>
    <t>MOŽEMO</t>
  </si>
  <si>
    <t>DA</t>
  </si>
  <si>
    <t>KUCAMO</t>
  </si>
  <si>
    <t>SAMO</t>
  </si>
  <si>
    <t>U</t>
  </si>
  <si>
    <t>OSENČENOM</t>
  </si>
  <si>
    <t>DELU</t>
  </si>
  <si>
    <t>JER SU</t>
  </si>
  <si>
    <t xml:space="preserve">OSTALE </t>
  </si>
  <si>
    <t xml:space="preserve">ĆELIJE </t>
  </si>
  <si>
    <t>ZAKLJUČANE</t>
  </si>
  <si>
    <t>Odgovor je "Da bi ste imali više vremena za sebe".</t>
  </si>
  <si>
    <t>O čemu se zapravo radi? U jednoj manjoj ili srednje razvijenoj firmi, uglavnom je samo jedna osoba koja "sve zna". Recimo da ste to Vi.</t>
  </si>
  <si>
    <r>
      <t xml:space="preserve">Napravili ste virmanski račun (radni list </t>
    </r>
    <r>
      <rPr>
        <b/>
        <sz val="10"/>
        <rFont val="Arial"/>
        <family val="2"/>
      </rPr>
      <t>Racun</t>
    </r>
    <r>
      <rPr>
        <sz val="10"/>
        <rFont val="Arial"/>
        <charset val="161"/>
      </rPr>
      <t>). Formatirali polja, tipove podataka, podesili štampanje, napravili formule, funkcije IF, SUMIF...</t>
    </r>
  </si>
  <si>
    <t>Između ostalog, probajte da napravite ovaj radni list "od nule" i merite vreme.</t>
  </si>
  <si>
    <t>Kada ostali zaposleni koriste taj obrazac, dešava se da "slučajno" obišu neku formulu ili funkciju, i to više ne radi.</t>
  </si>
  <si>
    <t>Dalje, zovu Vas: "Dođi molim te... " , "Ovo ne radi ...", itd.</t>
  </si>
  <si>
    <t>Ako ste u firmi, dobro je, a ako niste, i kada je hitno, morate nazad u kancelariju.</t>
  </si>
  <si>
    <t>Da bi izbegli ovakav slučaj, neophodno je da se zaštiti radni list.</t>
  </si>
  <si>
    <t>Kada zaštitite radni list, može da ga koristi i Vaša baba.</t>
  </si>
  <si>
    <t>Ovo je bitno kako bi bili sigurni da će biti otključane samo one ćelije koje Vi sada otključate jer je možda neko pre Vas "nešto petljao".</t>
  </si>
  <si>
    <r>
      <t xml:space="preserve">Na radnom listu </t>
    </r>
    <r>
      <rPr>
        <b/>
        <sz val="10"/>
        <rFont val="Arial"/>
        <family val="2"/>
        <charset val="238"/>
      </rPr>
      <t xml:space="preserve">Racun </t>
    </r>
    <r>
      <rPr>
        <sz val="10"/>
        <rFont val="Arial"/>
        <family val="2"/>
        <charset val="238"/>
      </rPr>
      <t xml:space="preserve">selektujte sve ćelije i na </t>
    </r>
    <r>
      <rPr>
        <b/>
        <sz val="10"/>
        <rFont val="Arial"/>
        <family val="2"/>
        <charset val="238"/>
      </rPr>
      <t>Format Cells... / Protection</t>
    </r>
    <r>
      <rPr>
        <sz val="10"/>
        <rFont val="Arial"/>
        <family val="2"/>
        <charset val="238"/>
      </rPr>
      <t xml:space="preserve"> uključite </t>
    </r>
    <r>
      <rPr>
        <b/>
        <sz val="10"/>
        <rFont val="Arial"/>
        <family val="2"/>
        <charset val="238"/>
      </rPr>
      <t>Locked</t>
    </r>
    <r>
      <rPr>
        <sz val="10"/>
        <rFont val="Arial"/>
        <family val="2"/>
        <charset val="238"/>
      </rPr>
      <t xml:space="preserve"> za sve ćelije. </t>
    </r>
    <r>
      <rPr>
        <b/>
        <sz val="10"/>
        <rFont val="Arial"/>
        <family val="2"/>
        <charset val="238"/>
      </rPr>
      <t xml:space="preserve">Hidden </t>
    </r>
    <r>
      <rPr>
        <sz val="10"/>
        <rFont val="Arial"/>
        <family val="2"/>
        <charset val="238"/>
      </rPr>
      <t>isključite.</t>
    </r>
  </si>
  <si>
    <t>Ovo smo uradili kako bi zaključali sve ćelije, i bili sigurni da će biti otključano samo ono što vi izaberete u narednim koracima.</t>
  </si>
  <si>
    <r>
      <t xml:space="preserve">Inače, </t>
    </r>
    <r>
      <rPr>
        <b/>
        <sz val="10"/>
        <rFont val="Arial"/>
        <family val="2"/>
        <charset val="238"/>
      </rPr>
      <t xml:space="preserve">Hidden </t>
    </r>
    <r>
      <rPr>
        <sz val="10"/>
        <rFont val="Arial"/>
        <family val="2"/>
        <charset val="238"/>
      </rPr>
      <t xml:space="preserve">opcija služi da sakrijemo formile kada primenimo  </t>
    </r>
    <r>
      <rPr>
        <b/>
        <sz val="10"/>
        <rFont val="Arial"/>
        <family val="2"/>
        <charset val="238"/>
      </rPr>
      <t>Protect Sheet</t>
    </r>
    <r>
      <rPr>
        <sz val="10"/>
        <rFont val="Arial"/>
        <family val="2"/>
        <charset val="238"/>
      </rPr>
      <t xml:space="preserve">. </t>
    </r>
  </si>
  <si>
    <t>ZADTAK JE DA BILO KOJI PRODAVAC MOŽE DA, KORISTEĆI OVAJ OBRAZAC, NAPRAVI VIRMANSKI RAČUN.</t>
  </si>
  <si>
    <t>MPCena</t>
  </si>
  <si>
    <t>TO ZNAČI DA SE OD BROJKI UNOSI SLEDEĆE: KOLIČINA, MPCENA, I STOPA PDV. SVE OSTALO RADE FORMULE.</t>
  </si>
  <si>
    <t>(NAJČEŠĆE JE U PRODAVNICAMA ISTAKNUTA MPCENA A NE CENA BEZ POREZA)</t>
  </si>
  <si>
    <t>Rizik je da se kao stopa unese neka druga vrednost, ali kasnije učimo VALIDACIJU PODATAKA, pa će problem biti rešen.</t>
  </si>
  <si>
    <t xml:space="preserve">Najpre izračunajte cenu bez poreza, a na osnovu unete MPcene. Koristimo IF kako bi ispitali da li je uneto 10% ili 20%. </t>
  </si>
  <si>
    <t>Napravite ostale formule na osnovu komentara iz zaglavlja tabele i proverite da li sve radi tako što unosite vrednosti.</t>
  </si>
  <si>
    <t xml:space="preserve">Pomoću SUMIF rešite sume u donjoj tabeli. </t>
  </si>
  <si>
    <t>Roba A</t>
  </si>
  <si>
    <t>Roba B</t>
  </si>
  <si>
    <t>"Pera" Paraćin</t>
  </si>
  <si>
    <t xml:space="preserve">Sladi otključavanje ćelija u koje treba dozvoliti unos podataka. Ovaj proces je čista logika. Treba razmišljati ovako: </t>
  </si>
  <si>
    <t>Da bi ovaj radni list bio obrazac za račune, koje radimo svakodnevno, treba uneti podatke o kupcu, robu, količinu, poresku stopu i MPcenu.</t>
  </si>
  <si>
    <r>
      <t xml:space="preserve">Ova polja sada otključavamo tako što ih selektujemo i primenimo </t>
    </r>
    <r>
      <rPr>
        <b/>
        <sz val="10"/>
        <color rgb="FFFF0000"/>
        <rFont val="Arial"/>
        <family val="2"/>
        <charset val="238"/>
      </rPr>
      <t>Format Cells... / Protection</t>
    </r>
    <r>
      <rPr>
        <sz val="10"/>
        <color rgb="FFFF0000"/>
        <rFont val="Arial"/>
        <family val="2"/>
        <charset val="238"/>
      </rPr>
      <t xml:space="preserve"> i isključimo </t>
    </r>
    <r>
      <rPr>
        <b/>
        <sz val="10"/>
        <color rgb="FFFF0000"/>
        <rFont val="Arial"/>
        <family val="2"/>
        <charset val="238"/>
      </rPr>
      <t>Locked.</t>
    </r>
  </si>
  <si>
    <t>Naravno, treba otključati i polja za datum, broj računa, broj fis. isečka, slovima, uslovi plaćanja. (u rešenju sam ova polja obojio žutom bojom).</t>
  </si>
  <si>
    <r>
      <t xml:space="preserve">Kada otključamo ove ćelije, primenimo  </t>
    </r>
    <r>
      <rPr>
        <b/>
        <sz val="10"/>
        <color rgb="FFFF0000"/>
        <rFont val="Arial"/>
        <family val="2"/>
        <charset val="238"/>
      </rPr>
      <t>Protect Sheet</t>
    </r>
    <r>
      <rPr>
        <sz val="10"/>
        <color rgb="FFFF0000"/>
        <rFont val="Arial"/>
        <family val="2"/>
        <charset val="238"/>
      </rPr>
      <t xml:space="preserve"> (stavio sam šifru 111), i obrazac može da koristi bilo ko. Probajte list </t>
    </r>
    <r>
      <rPr>
        <b/>
        <sz val="10"/>
        <color rgb="FFFF0000"/>
        <rFont val="Arial"/>
        <family val="2"/>
        <charset val="238"/>
      </rPr>
      <t>Racun - R.</t>
    </r>
  </si>
  <si>
    <r>
      <t xml:space="preserve">Ako nešto treba da se menja, mora da se otključa radni list pomoću </t>
    </r>
    <r>
      <rPr>
        <b/>
        <sz val="10"/>
        <color rgb="FFFF0000"/>
        <rFont val="Arial"/>
        <family val="2"/>
        <charset val="238"/>
      </rPr>
      <t>Unprotect Sheet.</t>
    </r>
  </si>
  <si>
    <t>Zadatak 1</t>
  </si>
  <si>
    <t>Zadatak 2</t>
  </si>
  <si>
    <t>NOVU CENU SMANJITI 13%</t>
  </si>
  <si>
    <t>zad.7</t>
  </si>
  <si>
    <t>ZAŠTITITE RADNI LIST. POKUŠAJTE DA SAMI PROCENITE KOJA POLJA TREBA OTKLJUČATI PRE ZAŠTITE.</t>
  </si>
  <si>
    <t>ZAŠTITITE RADNI LIST POPIS. POKUŠAJTE DA SAMI PROCENITE KOJA POLJA TREBA OTKLJUČATI PRE ZAŠTITE.</t>
  </si>
  <si>
    <t>UZMITE U OBZIR DA ZA SVAKU NOVU NIVELACIJU UNOSITE DRUGU ROBU, KOLIČINE, CENE.</t>
  </si>
  <si>
    <t>PROVERITE OBRAZAC UNOŠENJEM NEKIH VREDNOSTI.</t>
  </si>
  <si>
    <t>zad.8</t>
  </si>
  <si>
    <t>Proverite PRINT PREVIEW.</t>
  </si>
  <si>
    <t>SAMO SE FORMULE NE MENJAJU. (OSIM ZA NOVU CENU - MOŽE DA BUDE POVEĆANJE ILI SNIŽENJE, LINEARNO ILI NE)</t>
  </si>
</sst>
</file>

<file path=xl/styles.xml><?xml version="1.0" encoding="utf-8"?>
<styleSheet xmlns="http://schemas.openxmlformats.org/spreadsheetml/2006/main">
  <fonts count="30">
    <font>
      <sz val="10"/>
      <name val="Arial"/>
      <charset val="161"/>
    </font>
    <font>
      <sz val="10"/>
      <name val="Arial"/>
      <charset val="161"/>
    </font>
    <font>
      <b/>
      <sz val="14"/>
      <name val="Arial"/>
      <family val="2"/>
    </font>
    <font>
      <b/>
      <sz val="10"/>
      <name val="Arial"/>
      <family val="2"/>
      <charset val="238"/>
    </font>
    <font>
      <sz val="14"/>
      <color indexed="10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  <charset val="238"/>
    </font>
    <font>
      <sz val="10"/>
      <color indexed="10"/>
      <name val="Arial"/>
      <family val="2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b/>
      <sz val="11"/>
      <color rgb="FFFA7D00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7">
    <xf numFmtId="0" fontId="0" fillId="0" borderId="0"/>
    <xf numFmtId="0" fontId="15" fillId="2" borderId="1" applyNumberFormat="0" applyAlignment="0" applyProtection="0"/>
    <xf numFmtId="0" fontId="16" fillId="0" borderId="0"/>
    <xf numFmtId="0" fontId="9" fillId="0" borderId="0"/>
    <xf numFmtId="0" fontId="9" fillId="0" borderId="0"/>
    <xf numFmtId="0" fontId="1" fillId="0" borderId="0"/>
    <xf numFmtId="0" fontId="17" fillId="0" borderId="0"/>
  </cellStyleXfs>
  <cellXfs count="165">
    <xf numFmtId="0" fontId="0" fillId="0" borderId="0" xfId="0"/>
    <xf numFmtId="0" fontId="0" fillId="0" borderId="8" xfId="0" applyBorder="1" applyProtection="1">
      <protection locked="0"/>
    </xf>
    <xf numFmtId="0" fontId="4" fillId="0" borderId="0" xfId="0" applyFont="1" applyBorder="1" applyAlignment="1" applyProtection="1"/>
    <xf numFmtId="0" fontId="0" fillId="0" borderId="0" xfId="0" applyBorder="1"/>
    <xf numFmtId="0" fontId="7" fillId="3" borderId="10" xfId="0" applyFont="1" applyFill="1" applyBorder="1" applyAlignment="1" applyProtection="1">
      <alignment horizontal="center" vertical="center"/>
    </xf>
    <xf numFmtId="4" fontId="7" fillId="3" borderId="10" xfId="0" applyNumberFormat="1" applyFont="1" applyFill="1" applyBorder="1" applyAlignment="1" applyProtection="1">
      <alignment horizontal="center" vertical="center"/>
    </xf>
    <xf numFmtId="4" fontId="8" fillId="3" borderId="11" xfId="0" applyNumberFormat="1" applyFont="1" applyFill="1" applyBorder="1" applyAlignment="1" applyProtection="1">
      <alignment horizontal="center" vertical="center" wrapText="1"/>
    </xf>
    <xf numFmtId="4" fontId="8" fillId="3" borderId="10" xfId="0" applyNumberFormat="1" applyFont="1" applyFill="1" applyBorder="1" applyAlignment="1" applyProtection="1">
      <alignment horizontal="center" vertical="center" wrapText="1"/>
    </xf>
    <xf numFmtId="4" fontId="7" fillId="3" borderId="11" xfId="0" applyNumberFormat="1" applyFont="1" applyFill="1" applyBorder="1" applyAlignment="1" applyProtection="1">
      <alignment horizontal="center" vertical="center"/>
    </xf>
    <xf numFmtId="0" fontId="9" fillId="0" borderId="10" xfId="0" applyFont="1" applyBorder="1" applyProtection="1">
      <protection locked="0"/>
    </xf>
    <xf numFmtId="4" fontId="9" fillId="0" borderId="10" xfId="0" applyNumberFormat="1" applyFont="1" applyBorder="1" applyProtection="1">
      <protection locked="0"/>
    </xf>
    <xf numFmtId="0" fontId="9" fillId="0" borderId="10" xfId="0" applyNumberFormat="1" applyFont="1" applyBorder="1" applyProtection="1">
      <protection locked="0"/>
    </xf>
    <xf numFmtId="0" fontId="11" fillId="0" borderId="0" xfId="0" applyFont="1"/>
    <xf numFmtId="0" fontId="1" fillId="0" borderId="0" xfId="5" applyProtection="1"/>
    <xf numFmtId="0" fontId="9" fillId="0" borderId="0" xfId="5" applyFont="1" applyAlignment="1" applyProtection="1">
      <alignment horizontal="left" wrapText="1"/>
    </xf>
    <xf numFmtId="0" fontId="1" fillId="0" borderId="15" xfId="5" applyBorder="1" applyProtection="1"/>
    <xf numFmtId="0" fontId="18" fillId="0" borderId="0" xfId="5" applyFont="1" applyAlignment="1" applyProtection="1">
      <alignment horizontal="left" wrapText="1"/>
    </xf>
    <xf numFmtId="0" fontId="18" fillId="0" borderId="0" xfId="5" applyFont="1" applyAlignment="1" applyProtection="1">
      <alignment horizontal="center" wrapText="1"/>
    </xf>
    <xf numFmtId="0" fontId="21" fillId="0" borderId="0" xfId="5" applyFont="1" applyAlignment="1" applyProtection="1">
      <alignment horizontal="left" wrapText="1"/>
    </xf>
    <xf numFmtId="0" fontId="18" fillId="0" borderId="16" xfId="5" applyFont="1" applyBorder="1" applyAlignment="1" applyProtection="1">
      <alignment horizontal="center" wrapText="1"/>
    </xf>
    <xf numFmtId="0" fontId="18" fillId="0" borderId="17" xfId="5" applyFont="1" applyBorder="1" applyAlignment="1" applyProtection="1">
      <alignment horizontal="center" wrapText="1"/>
    </xf>
    <xf numFmtId="0" fontId="18" fillId="0" borderId="17" xfId="5" applyFont="1" applyBorder="1" applyAlignment="1" applyProtection="1">
      <alignment horizontal="left" wrapText="1"/>
    </xf>
    <xf numFmtId="0" fontId="1" fillId="0" borderId="18" xfId="5" applyBorder="1" applyProtection="1"/>
    <xf numFmtId="0" fontId="1" fillId="0" borderId="0" xfId="5"/>
    <xf numFmtId="0" fontId="22" fillId="0" borderId="19" xfId="5" applyFont="1" applyBorder="1" applyAlignment="1" applyProtection="1">
      <alignment horizontal="right" wrapText="1"/>
    </xf>
    <xf numFmtId="0" fontId="22" fillId="0" borderId="0" xfId="5" applyFont="1" applyBorder="1" applyAlignment="1" applyProtection="1">
      <alignment horizontal="right" wrapText="1"/>
    </xf>
    <xf numFmtId="0" fontId="21" fillId="0" borderId="22" xfId="5" applyFont="1" applyBorder="1" applyAlignment="1" applyProtection="1">
      <alignment horizontal="right" wrapText="1"/>
    </xf>
    <xf numFmtId="0" fontId="21" fillId="0" borderId="23" xfId="5" applyFont="1" applyBorder="1" applyAlignment="1" applyProtection="1">
      <alignment horizontal="right" wrapText="1"/>
    </xf>
    <xf numFmtId="0" fontId="18" fillId="0" borderId="23" xfId="5" applyFont="1" applyBorder="1" applyAlignment="1" applyProtection="1">
      <alignment horizontal="center" wrapText="1"/>
    </xf>
    <xf numFmtId="0" fontId="18" fillId="0" borderId="24" xfId="5" applyFont="1" applyBorder="1" applyAlignment="1" applyProtection="1">
      <alignment horizontal="center" wrapText="1"/>
    </xf>
    <xf numFmtId="0" fontId="1" fillId="0" borderId="0" xfId="5" applyAlignment="1">
      <alignment horizontal="left"/>
    </xf>
    <xf numFmtId="0" fontId="7" fillId="0" borderId="0" xfId="5" applyFont="1" applyAlignment="1">
      <alignment horizontal="right"/>
    </xf>
    <xf numFmtId="0" fontId="7" fillId="0" borderId="0" xfId="5" applyFont="1" applyAlignment="1">
      <alignment horizontal="left"/>
    </xf>
    <xf numFmtId="0" fontId="1" fillId="0" borderId="0" xfId="5" applyBorder="1"/>
    <xf numFmtId="0" fontId="1" fillId="0" borderId="0" xfId="5" applyBorder="1" applyAlignment="1">
      <alignment horizontal="center"/>
    </xf>
    <xf numFmtId="0" fontId="7" fillId="4" borderId="27" xfId="5" applyFont="1" applyFill="1" applyBorder="1" applyAlignment="1">
      <alignment horizontal="center" vertical="center" wrapText="1"/>
    </xf>
    <xf numFmtId="0" fontId="23" fillId="4" borderId="27" xfId="5" applyFont="1" applyFill="1" applyBorder="1" applyAlignment="1">
      <alignment horizontal="center" vertical="center" wrapText="1"/>
    </xf>
    <xf numFmtId="0" fontId="7" fillId="0" borderId="0" xfId="5" applyFont="1"/>
    <xf numFmtId="0" fontId="1" fillId="0" borderId="27" xfId="5" applyBorder="1" applyAlignment="1">
      <alignment horizontal="center"/>
    </xf>
    <xf numFmtId="0" fontId="1" fillId="0" borderId="27" xfId="5" applyBorder="1" applyProtection="1">
      <protection locked="0"/>
    </xf>
    <xf numFmtId="4" fontId="1" fillId="0" borderId="27" xfId="5" applyNumberFormat="1" applyBorder="1" applyProtection="1">
      <protection locked="0"/>
    </xf>
    <xf numFmtId="4" fontId="1" fillId="0" borderId="27" xfId="5" applyNumberFormat="1" applyBorder="1" applyProtection="1">
      <protection hidden="1"/>
    </xf>
    <xf numFmtId="2" fontId="1" fillId="0" borderId="27" xfId="5" applyNumberFormat="1" applyBorder="1" applyAlignment="1" applyProtection="1">
      <alignment horizontal="right"/>
      <protection locked="0"/>
    </xf>
    <xf numFmtId="10" fontId="1" fillId="0" borderId="27" xfId="5" applyNumberFormat="1" applyBorder="1" applyAlignment="1" applyProtection="1">
      <alignment horizontal="right"/>
    </xf>
    <xf numFmtId="4" fontId="1" fillId="4" borderId="27" xfId="5" applyNumberFormat="1" applyFill="1" applyBorder="1" applyProtection="1"/>
    <xf numFmtId="4" fontId="1" fillId="0" borderId="27" xfId="5" applyNumberFormat="1" applyBorder="1" applyProtection="1"/>
    <xf numFmtId="4" fontId="7" fillId="4" borderId="27" xfId="5" applyNumberFormat="1" applyFont="1" applyFill="1" applyBorder="1" applyProtection="1"/>
    <xf numFmtId="0" fontId="24" fillId="0" borderId="0" xfId="0" applyFont="1"/>
    <xf numFmtId="0" fontId="27" fillId="0" borderId="0" xfId="0" applyFont="1"/>
    <xf numFmtId="0" fontId="26" fillId="5" borderId="8" xfId="0" applyFont="1" applyFill="1" applyBorder="1"/>
    <xf numFmtId="0" fontId="0" fillId="5" borderId="8" xfId="0" applyFill="1" applyBorder="1"/>
    <xf numFmtId="0" fontId="25" fillId="5" borderId="8" xfId="0" applyFont="1" applyFill="1" applyBorder="1"/>
    <xf numFmtId="0" fontId="0" fillId="6" borderId="0" xfId="0" applyFill="1" applyProtection="1">
      <protection locked="0"/>
    </xf>
    <xf numFmtId="0" fontId="24" fillId="6" borderId="0" xfId="0" applyFont="1" applyFill="1" applyProtection="1">
      <protection locked="0"/>
    </xf>
    <xf numFmtId="0" fontId="22" fillId="0" borderId="19" xfId="5" applyFont="1" applyBorder="1" applyAlignment="1" applyProtection="1">
      <alignment horizontal="right" wrapText="1"/>
    </xf>
    <xf numFmtId="0" fontId="7" fillId="4" borderId="27" xfId="5" applyFont="1" applyFill="1" applyBorder="1" applyAlignment="1">
      <alignment horizontal="center" vertical="center" wrapText="1"/>
    </xf>
    <xf numFmtId="0" fontId="0" fillId="0" borderId="0" xfId="5" applyFont="1"/>
    <xf numFmtId="0" fontId="9" fillId="0" borderId="0" xfId="0" applyFont="1"/>
    <xf numFmtId="4" fontId="0" fillId="0" borderId="8" xfId="0" applyNumberFormat="1" applyBorder="1" applyAlignment="1" applyProtection="1">
      <alignment horizontal="center"/>
      <protection locked="0"/>
    </xf>
    <xf numFmtId="0" fontId="1" fillId="0" borderId="0" xfId="5" applyAlignment="1" applyProtection="1">
      <alignment horizontal="left"/>
    </xf>
    <xf numFmtId="0" fontId="7" fillId="0" borderId="0" xfId="5" applyFont="1" applyAlignment="1" applyProtection="1">
      <alignment horizontal="right"/>
    </xf>
    <xf numFmtId="0" fontId="7" fillId="0" borderId="0" xfId="5" applyFont="1" applyAlignment="1" applyProtection="1">
      <alignment horizontal="left"/>
    </xf>
    <xf numFmtId="0" fontId="1" fillId="0" borderId="0" xfId="5" applyBorder="1" applyProtection="1"/>
    <xf numFmtId="0" fontId="1" fillId="0" borderId="0" xfId="5" applyBorder="1" applyAlignment="1" applyProtection="1">
      <alignment horizontal="center"/>
    </xf>
    <xf numFmtId="0" fontId="0" fillId="0" borderId="0" xfId="5" applyFont="1" applyProtection="1"/>
    <xf numFmtId="0" fontId="7" fillId="4" borderId="27" xfId="5" applyFont="1" applyFill="1" applyBorder="1" applyAlignment="1" applyProtection="1">
      <alignment horizontal="center" vertical="center" wrapText="1"/>
    </xf>
    <xf numFmtId="0" fontId="7" fillId="0" borderId="0" xfId="5" applyFont="1" applyProtection="1"/>
    <xf numFmtId="0" fontId="1" fillId="0" borderId="27" xfId="5" applyBorder="1" applyAlignment="1" applyProtection="1">
      <alignment horizontal="center"/>
    </xf>
    <xf numFmtId="0" fontId="28" fillId="0" borderId="0" xfId="0" applyFont="1" applyFill="1" applyBorder="1"/>
    <xf numFmtId="0" fontId="9" fillId="0" borderId="15" xfId="5" applyFont="1" applyBorder="1" applyAlignment="1" applyProtection="1">
      <alignment horizontal="left" wrapText="1"/>
    </xf>
    <xf numFmtId="0" fontId="19" fillId="0" borderId="15" xfId="5" applyFont="1" applyBorder="1" applyAlignment="1" applyProtection="1">
      <alignment horizontal="left" wrapText="1"/>
    </xf>
    <xf numFmtId="0" fontId="19" fillId="0" borderId="15" xfId="5" applyFont="1" applyBorder="1" applyAlignment="1" applyProtection="1">
      <alignment horizontal="left" wrapText="1"/>
      <protection locked="0"/>
    </xf>
    <xf numFmtId="0" fontId="18" fillId="0" borderId="0" xfId="5" applyFont="1" applyBorder="1" applyAlignment="1" applyProtection="1">
      <alignment horizontal="center" wrapText="1"/>
    </xf>
    <xf numFmtId="0" fontId="9" fillId="0" borderId="0" xfId="5" applyFont="1" applyBorder="1" applyAlignment="1" applyProtection="1">
      <alignment horizontal="left" wrapText="1"/>
    </xf>
    <xf numFmtId="0" fontId="19" fillId="0" borderId="0" xfId="5" applyFont="1" applyBorder="1" applyAlignment="1" applyProtection="1">
      <alignment horizontal="left" wrapText="1"/>
    </xf>
    <xf numFmtId="49" fontId="19" fillId="0" borderId="0" xfId="5" applyNumberFormat="1" applyFont="1" applyBorder="1" applyAlignment="1" applyProtection="1">
      <alignment horizontal="left" wrapText="1"/>
    </xf>
    <xf numFmtId="0" fontId="7" fillId="0" borderId="0" xfId="5" applyFont="1" applyBorder="1" applyAlignment="1">
      <alignment horizontal="left"/>
    </xf>
    <xf numFmtId="49" fontId="7" fillId="0" borderId="25" xfId="5" applyNumberFormat="1" applyFont="1" applyBorder="1" applyAlignment="1" applyProtection="1">
      <alignment horizontal="center"/>
      <protection locked="0"/>
    </xf>
    <xf numFmtId="49" fontId="1" fillId="0" borderId="25" xfId="5" applyNumberFormat="1" applyBorder="1" applyAlignment="1" applyProtection="1">
      <alignment horizontal="center"/>
      <protection locked="0"/>
    </xf>
    <xf numFmtId="0" fontId="22" fillId="0" borderId="19" xfId="5" applyFont="1" applyBorder="1" applyAlignment="1" applyProtection="1">
      <alignment horizontal="right" wrapText="1"/>
    </xf>
    <xf numFmtId="49" fontId="21" fillId="0" borderId="20" xfId="5" applyNumberFormat="1" applyFont="1" applyBorder="1" applyAlignment="1" applyProtection="1">
      <alignment horizontal="left" wrapText="1"/>
      <protection locked="0"/>
    </xf>
    <xf numFmtId="49" fontId="21" fillId="0" borderId="21" xfId="5" applyNumberFormat="1" applyFont="1" applyBorder="1" applyAlignment="1" applyProtection="1">
      <alignment horizontal="left" wrapText="1"/>
      <protection locked="0"/>
    </xf>
    <xf numFmtId="0" fontId="2" fillId="0" borderId="0" xfId="5" applyFont="1" applyBorder="1" applyAlignment="1">
      <alignment horizontal="center"/>
    </xf>
    <xf numFmtId="49" fontId="2" fillId="0" borderId="25" xfId="5" applyNumberFormat="1" applyFont="1" applyBorder="1" applyAlignment="1" applyProtection="1">
      <alignment horizontal="center"/>
      <protection locked="0"/>
    </xf>
    <xf numFmtId="0" fontId="1" fillId="0" borderId="27" xfId="5" applyBorder="1" applyAlignment="1" applyProtection="1">
      <alignment horizontal="left"/>
      <protection locked="0"/>
    </xf>
    <xf numFmtId="49" fontId="7" fillId="0" borderId="26" xfId="5" applyNumberFormat="1" applyFont="1" applyBorder="1" applyAlignment="1" applyProtection="1">
      <alignment horizontal="center"/>
      <protection locked="0"/>
    </xf>
    <xf numFmtId="49" fontId="1" fillId="0" borderId="0" xfId="5" applyNumberFormat="1" applyBorder="1" applyAlignment="1" applyProtection="1">
      <alignment horizontal="center"/>
      <protection locked="0"/>
    </xf>
    <xf numFmtId="0" fontId="7" fillId="4" borderId="27" xfId="5" applyFont="1" applyFill="1" applyBorder="1" applyAlignment="1">
      <alignment horizontal="center" vertical="center" wrapText="1"/>
    </xf>
    <xf numFmtId="0" fontId="7" fillId="0" borderId="28" xfId="5" applyFont="1" applyBorder="1" applyAlignment="1">
      <alignment horizontal="right"/>
    </xf>
    <xf numFmtId="0" fontId="1" fillId="0" borderId="29" xfId="5" applyFont="1" applyBorder="1" applyAlignment="1">
      <alignment horizontal="center"/>
    </xf>
    <xf numFmtId="0" fontId="1" fillId="0" borderId="0" xfId="5" applyFont="1" applyBorder="1" applyAlignment="1">
      <alignment horizontal="right"/>
    </xf>
    <xf numFmtId="0" fontId="1" fillId="0" borderId="25" xfId="5" applyNumberFormat="1" applyBorder="1" applyAlignment="1" applyProtection="1">
      <alignment horizontal="left"/>
    </xf>
    <xf numFmtId="49" fontId="1" fillId="0" borderId="26" xfId="5" applyNumberFormat="1" applyFont="1" applyBorder="1" applyAlignment="1" applyProtection="1">
      <alignment horizontal="left"/>
      <protection locked="0"/>
    </xf>
    <xf numFmtId="0" fontId="1" fillId="0" borderId="29" xfId="5" applyBorder="1" applyAlignment="1">
      <alignment horizontal="center"/>
    </xf>
    <xf numFmtId="0" fontId="1" fillId="0" borderId="25" xfId="5" applyBorder="1" applyAlignment="1" applyProtection="1">
      <alignment horizontal="center"/>
      <protection locked="0"/>
    </xf>
    <xf numFmtId="0" fontId="1" fillId="0" borderId="29" xfId="5" applyFont="1" applyBorder="1" applyAlignment="1" applyProtection="1">
      <alignment horizontal="center"/>
    </xf>
    <xf numFmtId="0" fontId="1" fillId="0" borderId="0" xfId="5" applyFont="1" applyBorder="1" applyAlignment="1" applyProtection="1">
      <alignment horizontal="right"/>
    </xf>
    <xf numFmtId="0" fontId="1" fillId="0" borderId="29" xfId="5" applyBorder="1" applyAlignment="1" applyProtection="1">
      <alignment horizontal="center"/>
    </xf>
    <xf numFmtId="0" fontId="1" fillId="0" borderId="25" xfId="5" applyBorder="1" applyAlignment="1" applyProtection="1">
      <alignment horizontal="center"/>
    </xf>
    <xf numFmtId="49" fontId="1" fillId="0" borderId="25" xfId="5" applyNumberFormat="1" applyBorder="1" applyAlignment="1" applyProtection="1">
      <alignment horizontal="center"/>
    </xf>
    <xf numFmtId="0" fontId="7" fillId="0" borderId="28" xfId="5" applyFont="1" applyBorder="1" applyAlignment="1" applyProtection="1">
      <alignment horizontal="right"/>
    </xf>
    <xf numFmtId="0" fontId="7" fillId="0" borderId="0" xfId="5" applyFont="1" applyBorder="1" applyAlignment="1" applyProtection="1">
      <alignment horizontal="left"/>
    </xf>
    <xf numFmtId="49" fontId="1" fillId="0" borderId="0" xfId="5" applyNumberFormat="1" applyBorder="1" applyAlignment="1" applyProtection="1">
      <alignment horizontal="center"/>
    </xf>
    <xf numFmtId="0" fontId="2" fillId="0" borderId="0" xfId="5" applyFont="1" applyBorder="1" applyAlignment="1" applyProtection="1">
      <alignment horizontal="center"/>
    </xf>
    <xf numFmtId="4" fontId="0" fillId="0" borderId="9" xfId="0" applyNumberFormat="1" applyBorder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4" fontId="0" fillId="0" borderId="8" xfId="0" applyNumberFormat="1" applyBorder="1" applyAlignment="1" applyProtection="1">
      <alignment horizontal="center"/>
      <protection locked="0"/>
    </xf>
    <xf numFmtId="0" fontId="1" fillId="7" borderId="25" xfId="5" applyNumberFormat="1" applyFill="1" applyBorder="1" applyAlignment="1" applyProtection="1">
      <alignment horizontal="left"/>
      <protection locked="0"/>
    </xf>
    <xf numFmtId="49" fontId="1" fillId="7" borderId="26" xfId="5" applyNumberFormat="1" applyFont="1" applyFill="1" applyBorder="1" applyAlignment="1" applyProtection="1">
      <alignment horizontal="left"/>
      <protection locked="0"/>
    </xf>
    <xf numFmtId="0" fontId="0" fillId="7" borderId="27" xfId="5" applyFont="1" applyFill="1" applyBorder="1" applyAlignment="1" applyProtection="1">
      <alignment horizontal="left"/>
      <protection locked="0"/>
    </xf>
    <xf numFmtId="0" fontId="1" fillId="7" borderId="27" xfId="5" applyFill="1" applyBorder="1" applyAlignment="1" applyProtection="1">
      <alignment horizontal="left"/>
      <protection locked="0"/>
    </xf>
    <xf numFmtId="0" fontId="1" fillId="7" borderId="27" xfId="5" applyFill="1" applyBorder="1" applyProtection="1">
      <protection locked="0"/>
    </xf>
    <xf numFmtId="4" fontId="1" fillId="7" borderId="27" xfId="5" applyNumberFormat="1" applyFill="1" applyBorder="1" applyProtection="1">
      <protection locked="0"/>
    </xf>
    <xf numFmtId="2" fontId="1" fillId="7" borderId="27" xfId="5" applyNumberFormat="1" applyFill="1" applyBorder="1" applyAlignment="1" applyProtection="1">
      <alignment horizontal="right"/>
      <protection locked="0"/>
    </xf>
    <xf numFmtId="49" fontId="7" fillId="7" borderId="25" xfId="5" applyNumberFormat="1" applyFont="1" applyFill="1" applyBorder="1" applyAlignment="1" applyProtection="1">
      <alignment horizontal="center"/>
      <protection locked="0"/>
    </xf>
    <xf numFmtId="49" fontId="7" fillId="7" borderId="26" xfId="5" applyNumberFormat="1" applyFont="1" applyFill="1" applyBorder="1" applyAlignment="1" applyProtection="1">
      <alignment horizontal="center"/>
      <protection locked="0"/>
    </xf>
    <xf numFmtId="49" fontId="1" fillId="7" borderId="25" xfId="5" applyNumberFormat="1" applyFill="1" applyBorder="1" applyAlignment="1" applyProtection="1">
      <alignment horizontal="center"/>
      <protection locked="0"/>
    </xf>
    <xf numFmtId="49" fontId="2" fillId="7" borderId="25" xfId="5" applyNumberFormat="1" applyFont="1" applyFill="1" applyBorder="1" applyAlignment="1" applyProtection="1">
      <alignment horizontal="center"/>
      <protection locked="0"/>
    </xf>
    <xf numFmtId="49" fontId="21" fillId="7" borderId="20" xfId="5" applyNumberFormat="1" applyFont="1" applyFill="1" applyBorder="1" applyAlignment="1" applyProtection="1">
      <alignment horizontal="left" wrapText="1"/>
      <protection locked="0"/>
    </xf>
    <xf numFmtId="49" fontId="21" fillId="7" borderId="21" xfId="5" applyNumberFormat="1" applyFont="1" applyFill="1" applyBorder="1" applyAlignment="1" applyProtection="1">
      <alignment horizontal="left" wrapText="1"/>
      <protection locked="0"/>
    </xf>
    <xf numFmtId="49" fontId="24" fillId="7" borderId="25" xfId="5" applyNumberFormat="1" applyFont="1" applyFill="1" applyBorder="1" applyAlignment="1" applyProtection="1">
      <alignment horizontal="center"/>
      <protection locked="0"/>
    </xf>
    <xf numFmtId="0" fontId="24" fillId="7" borderId="27" xfId="5" applyFont="1" applyFill="1" applyBorder="1" applyAlignment="1" applyProtection="1">
      <alignment horizontal="left"/>
      <protection locked="0"/>
    </xf>
    <xf numFmtId="0" fontId="0" fillId="0" borderId="0" xfId="0" applyProtection="1"/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Protection="1"/>
    <xf numFmtId="0" fontId="2" fillId="0" borderId="0" xfId="0" applyFont="1" applyAlignment="1" applyProtection="1">
      <alignment horizontal="center"/>
    </xf>
    <xf numFmtId="4" fontId="0" fillId="0" borderId="0" xfId="0" applyNumberFormat="1" applyProtection="1"/>
    <xf numFmtId="0" fontId="2" fillId="0" borderId="4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6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4" fontId="3" fillId="0" borderId="0" xfId="0" applyNumberFormat="1" applyFont="1" applyAlignment="1" applyProtection="1">
      <alignment horizontal="right"/>
    </xf>
    <xf numFmtId="1" fontId="0" fillId="0" borderId="8" xfId="0" applyNumberFormat="1" applyBorder="1" applyAlignment="1" applyProtection="1">
      <alignment horizontal="center"/>
    </xf>
    <xf numFmtId="4" fontId="4" fillId="0" borderId="0" xfId="0" applyNumberFormat="1" applyFont="1" applyProtection="1"/>
    <xf numFmtId="0" fontId="5" fillId="0" borderId="0" xfId="0" applyFont="1" applyBorder="1" applyAlignment="1" applyProtection="1">
      <alignment wrapText="1"/>
    </xf>
    <xf numFmtId="0" fontId="0" fillId="0" borderId="8" xfId="0" applyBorder="1" applyProtection="1"/>
    <xf numFmtId="4" fontId="3" fillId="0" borderId="0" xfId="0" applyNumberFormat="1" applyFont="1" applyProtection="1"/>
    <xf numFmtId="1" fontId="0" fillId="0" borderId="9" xfId="0" applyNumberFormat="1" applyBorder="1" applyAlignment="1" applyProtection="1">
      <alignment horizontal="center"/>
    </xf>
    <xf numFmtId="0" fontId="6" fillId="0" borderId="0" xfId="0" applyFont="1" applyBorder="1" applyAlignment="1" applyProtection="1">
      <alignment wrapText="1"/>
    </xf>
    <xf numFmtId="0" fontId="0" fillId="0" borderId="0" xfId="0" applyBorder="1" applyProtection="1"/>
    <xf numFmtId="1" fontId="0" fillId="0" borderId="0" xfId="0" applyNumberFormat="1" applyBorder="1" applyAlignment="1" applyProtection="1">
      <alignment horizontal="center"/>
    </xf>
    <xf numFmtId="0" fontId="9" fillId="0" borderId="10" xfId="0" applyFont="1" applyBorder="1" applyProtection="1"/>
    <xf numFmtId="4" fontId="9" fillId="0" borderId="10" xfId="0" applyNumberFormat="1" applyFont="1" applyBorder="1" applyProtection="1"/>
    <xf numFmtId="0" fontId="9" fillId="0" borderId="10" xfId="0" applyNumberFormat="1" applyFont="1" applyBorder="1" applyProtection="1"/>
    <xf numFmtId="4" fontId="3" fillId="0" borderId="12" xfId="0" applyNumberFormat="1" applyFont="1" applyBorder="1" applyProtection="1"/>
    <xf numFmtId="0" fontId="7" fillId="3" borderId="13" xfId="0" applyNumberFormat="1" applyFont="1" applyFill="1" applyBorder="1" applyAlignment="1" applyProtection="1">
      <alignment horizontal="center"/>
    </xf>
    <xf numFmtId="0" fontId="0" fillId="0" borderId="0" xfId="0" applyNumberFormat="1" applyProtection="1"/>
    <xf numFmtId="0" fontId="0" fillId="3" borderId="13" xfId="0" applyNumberFormat="1" applyFill="1" applyBorder="1" applyAlignment="1" applyProtection="1">
      <alignment horizontal="center"/>
    </xf>
    <xf numFmtId="4" fontId="7" fillId="0" borderId="0" xfId="0" applyNumberFormat="1" applyFont="1" applyAlignment="1" applyProtection="1">
      <alignment horizontal="center"/>
    </xf>
    <xf numFmtId="4" fontId="10" fillId="0" borderId="0" xfId="0" applyNumberFormat="1" applyFont="1" applyAlignment="1" applyProtection="1">
      <alignment horizontal="center" wrapText="1"/>
    </xf>
    <xf numFmtId="1" fontId="0" fillId="0" borderId="0" xfId="0" applyNumberFormat="1" applyProtection="1"/>
    <xf numFmtId="4" fontId="0" fillId="0" borderId="8" xfId="0" applyNumberFormat="1" applyBorder="1" applyAlignment="1" applyProtection="1">
      <alignment horizontal="center"/>
    </xf>
    <xf numFmtId="4" fontId="0" fillId="0" borderId="9" xfId="0" applyNumberFormat="1" applyBorder="1" applyAlignment="1" applyProtection="1">
      <alignment horizontal="center"/>
    </xf>
    <xf numFmtId="4" fontId="0" fillId="0" borderId="8" xfId="0" applyNumberFormat="1" applyBorder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0" fontId="0" fillId="0" borderId="14" xfId="0" applyBorder="1" applyProtection="1"/>
    <xf numFmtId="4" fontId="0" fillId="0" borderId="14" xfId="0" applyNumberFormat="1" applyBorder="1" applyProtection="1"/>
    <xf numFmtId="0" fontId="3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1" fillId="0" borderId="0" xfId="0" applyFont="1" applyProtection="1"/>
    <xf numFmtId="4" fontId="0" fillId="0" borderId="0" xfId="0" applyNumberFormat="1" applyAlignment="1" applyProtection="1">
      <alignment horizontal="center"/>
    </xf>
    <xf numFmtId="0" fontId="12" fillId="0" borderId="0" xfId="0" applyFont="1" applyProtection="1"/>
    <xf numFmtId="0" fontId="3" fillId="0" borderId="0" xfId="0" applyFont="1" applyAlignment="1" applyProtection="1">
      <alignment horizontal="left"/>
    </xf>
  </cellXfs>
  <cellStyles count="7">
    <cellStyle name="Calculation 2" xfId="1"/>
    <cellStyle name="Normal" xfId="0" builtinId="0"/>
    <cellStyle name="Normal 2" xfId="2"/>
    <cellStyle name="Normal 2 2" xfId="3"/>
    <cellStyle name="Normal 3" xfId="4"/>
    <cellStyle name="Normal 3 2" xfId="5"/>
    <cellStyle name="Normal 4" xfId="6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</xdr:rowOff>
    </xdr:from>
    <xdr:to>
      <xdr:col>2</xdr:col>
      <xdr:colOff>828675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19050"/>
          <a:ext cx="1714500" cy="8667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</xdr:rowOff>
    </xdr:from>
    <xdr:to>
      <xdr:col>2</xdr:col>
      <xdr:colOff>828675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19050"/>
          <a:ext cx="1714500" cy="8667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B1:C47"/>
  <sheetViews>
    <sheetView tabSelected="1" workbookViewId="0">
      <selection activeCell="Q6" sqref="Q6"/>
    </sheetView>
  </sheetViews>
  <sheetFormatPr defaultRowHeight="12.75"/>
  <sheetData>
    <row r="1" spans="2:3" ht="14.25" customHeight="1"/>
    <row r="2" spans="2:3" ht="20.25">
      <c r="B2" s="48" t="s">
        <v>73</v>
      </c>
    </row>
    <row r="4" spans="2:3" ht="15">
      <c r="B4" s="49" t="s">
        <v>74</v>
      </c>
      <c r="C4" s="50"/>
    </row>
    <row r="5" spans="2:3">
      <c r="B5" t="s">
        <v>98</v>
      </c>
    </row>
    <row r="6" spans="2:3">
      <c r="B6" t="s">
        <v>99</v>
      </c>
    </row>
    <row r="7" spans="2:3">
      <c r="B7" s="57" t="s">
        <v>100</v>
      </c>
    </row>
    <row r="8" spans="2:3">
      <c r="B8" s="57" t="s">
        <v>101</v>
      </c>
    </row>
    <row r="9" spans="2:3">
      <c r="B9" t="s">
        <v>102</v>
      </c>
    </row>
    <row r="10" spans="2:3">
      <c r="B10" t="s">
        <v>103</v>
      </c>
    </row>
    <row r="11" spans="2:3">
      <c r="B11" t="s">
        <v>104</v>
      </c>
    </row>
    <row r="12" spans="2:3">
      <c r="B12" t="s">
        <v>105</v>
      </c>
    </row>
    <row r="13" spans="2:3">
      <c r="B13" t="s">
        <v>106</v>
      </c>
    </row>
    <row r="14" spans="2:3" ht="14.25">
      <c r="B14" s="51" t="s">
        <v>75</v>
      </c>
    </row>
    <row r="15" spans="2:3">
      <c r="B15" s="47" t="s">
        <v>76</v>
      </c>
    </row>
    <row r="16" spans="2:3">
      <c r="B16" s="47" t="s">
        <v>77</v>
      </c>
    </row>
    <row r="17" spans="2:2">
      <c r="B17" s="47" t="s">
        <v>78</v>
      </c>
    </row>
    <row r="18" spans="2:2">
      <c r="B18" s="47" t="s">
        <v>79</v>
      </c>
    </row>
    <row r="19" spans="2:2">
      <c r="B19" s="47" t="s">
        <v>80</v>
      </c>
    </row>
    <row r="20" spans="2:2">
      <c r="B20" s="47" t="s">
        <v>81</v>
      </c>
    </row>
    <row r="21" spans="2:2" ht="14.25">
      <c r="B21" s="51" t="s">
        <v>86</v>
      </c>
    </row>
    <row r="22" spans="2:2">
      <c r="B22" s="47" t="s">
        <v>85</v>
      </c>
    </row>
    <row r="23" spans="2:2">
      <c r="B23" s="47" t="s">
        <v>107</v>
      </c>
    </row>
    <row r="24" spans="2:2" ht="14.25">
      <c r="B24" s="51" t="s">
        <v>128</v>
      </c>
    </row>
    <row r="25" spans="2:2" ht="14.25">
      <c r="B25" s="68" t="s">
        <v>111</v>
      </c>
    </row>
    <row r="26" spans="2:2" ht="14.25">
      <c r="B26" s="68" t="s">
        <v>113</v>
      </c>
    </row>
    <row r="27" spans="2:2" ht="14.25">
      <c r="B27" s="68" t="s">
        <v>114</v>
      </c>
    </row>
    <row r="28" spans="2:2">
      <c r="B28" s="47" t="s">
        <v>108</v>
      </c>
    </row>
    <row r="29" spans="2:2">
      <c r="B29" s="47" t="s">
        <v>109</v>
      </c>
    </row>
    <row r="30" spans="2:2">
      <c r="B30" s="47" t="s">
        <v>110</v>
      </c>
    </row>
    <row r="31" spans="2:2">
      <c r="B31" s="12" t="s">
        <v>116</v>
      </c>
    </row>
    <row r="32" spans="2:2">
      <c r="B32" s="47" t="s">
        <v>115</v>
      </c>
    </row>
    <row r="33" spans="2:2">
      <c r="B33" s="12" t="s">
        <v>117</v>
      </c>
    </row>
    <row r="34" spans="2:2">
      <c r="B34" s="12" t="s">
        <v>118</v>
      </c>
    </row>
    <row r="35" spans="2:2">
      <c r="B35" s="47" t="s">
        <v>122</v>
      </c>
    </row>
    <row r="36" spans="2:2">
      <c r="B36" s="47" t="s">
        <v>123</v>
      </c>
    </row>
    <row r="37" spans="2:2">
      <c r="B37" s="12" t="s">
        <v>124</v>
      </c>
    </row>
    <row r="38" spans="2:2">
      <c r="B38" s="47" t="s">
        <v>125</v>
      </c>
    </row>
    <row r="39" spans="2:2">
      <c r="B39" s="12" t="s">
        <v>126</v>
      </c>
    </row>
    <row r="40" spans="2:2">
      <c r="B40" s="12" t="s">
        <v>127</v>
      </c>
    </row>
    <row r="42" spans="2:2" ht="14.25">
      <c r="B42" s="51" t="s">
        <v>129</v>
      </c>
    </row>
    <row r="44" spans="2:2">
      <c r="B44" s="12" t="s">
        <v>133</v>
      </c>
    </row>
    <row r="45" spans="2:2">
      <c r="B45" s="47" t="s">
        <v>134</v>
      </c>
    </row>
    <row r="46" spans="2:2">
      <c r="B46" s="47" t="s">
        <v>138</v>
      </c>
    </row>
    <row r="47" spans="2:2">
      <c r="B47" s="12" t="s">
        <v>135</v>
      </c>
    </row>
  </sheetData>
  <pageMargins left="0.55118110236220474" right="0.70866141732283472" top="0.35433070866141736" bottom="0.74803149606299213" header="0.31496062992125984" footer="0.31496062992125984"/>
  <pageSetup paperSize="9" orientation="landscape" r:id="rId1"/>
  <headerFooter>
    <oddHeader>&amp;LPoslovna informatika&amp;CVEŽBE&amp;RProf. Slavoljub Simić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C1:C32"/>
  <sheetViews>
    <sheetView workbookViewId="0">
      <selection activeCell="E10" sqref="E10"/>
    </sheetView>
  </sheetViews>
  <sheetFormatPr defaultRowHeight="12.75"/>
  <cols>
    <col min="3" max="3" width="18.7109375" style="52" customWidth="1"/>
  </cols>
  <sheetData>
    <row r="1" spans="3:3">
      <c r="C1" s="52" t="s">
        <v>87</v>
      </c>
    </row>
    <row r="2" spans="3:3">
      <c r="C2" s="52" t="s">
        <v>88</v>
      </c>
    </row>
    <row r="3" spans="3:3">
      <c r="C3" s="52" t="s">
        <v>89</v>
      </c>
    </row>
    <row r="4" spans="3:3">
      <c r="C4" s="52" t="s">
        <v>90</v>
      </c>
    </row>
    <row r="5" spans="3:3">
      <c r="C5" s="52" t="s">
        <v>91</v>
      </c>
    </row>
    <row r="6" spans="3:3">
      <c r="C6" s="53" t="s">
        <v>92</v>
      </c>
    </row>
    <row r="7" spans="3:3">
      <c r="C7" s="52" t="s">
        <v>93</v>
      </c>
    </row>
    <row r="8" spans="3:3">
      <c r="C8" s="52" t="s">
        <v>94</v>
      </c>
    </row>
    <row r="9" spans="3:3">
      <c r="C9" s="52" t="s">
        <v>95</v>
      </c>
    </row>
    <row r="10" spans="3:3">
      <c r="C10" s="52" t="s">
        <v>96</v>
      </c>
    </row>
    <row r="11" spans="3:3">
      <c r="C11" s="52" t="s">
        <v>97</v>
      </c>
    </row>
    <row r="20" spans="3:3">
      <c r="C20" s="53" t="s">
        <v>82</v>
      </c>
    </row>
    <row r="23" spans="3:3">
      <c r="C23" s="52">
        <v>222</v>
      </c>
    </row>
    <row r="26" spans="3:3">
      <c r="C26" s="53" t="s">
        <v>83</v>
      </c>
    </row>
    <row r="30" spans="3:3">
      <c r="C30" s="52">
        <v>333</v>
      </c>
    </row>
    <row r="32" spans="3:3">
      <c r="C32" s="53" t="s">
        <v>84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P52"/>
  <sheetViews>
    <sheetView showZeros="0" topLeftCell="A10" workbookViewId="0">
      <selection activeCell="F25" sqref="F25"/>
    </sheetView>
  </sheetViews>
  <sheetFormatPr defaultRowHeight="12.75"/>
  <cols>
    <col min="1" max="1" width="6.42578125" style="23" customWidth="1"/>
    <col min="2" max="2" width="7.7109375" style="23" customWidth="1"/>
    <col min="3" max="3" width="14.42578125" style="23" customWidth="1"/>
    <col min="4" max="4" width="6.28515625" style="23" customWidth="1"/>
    <col min="5" max="5" width="8.28515625" style="23" customWidth="1"/>
    <col min="6" max="6" width="9.140625" style="23"/>
    <col min="7" max="7" width="10.7109375" style="23" customWidth="1"/>
    <col min="8" max="8" width="7.140625" style="23" customWidth="1"/>
    <col min="9" max="9" width="9.140625" style="23"/>
    <col min="10" max="10" width="11.28515625" style="23" customWidth="1"/>
    <col min="11" max="11" width="10" style="23" customWidth="1"/>
    <col min="12" max="16384" width="9.140625" style="23"/>
  </cols>
  <sheetData>
    <row r="1" spans="1:13" s="13" customFormat="1" ht="18" customHeight="1">
      <c r="A1" s="72" t="s">
        <v>35</v>
      </c>
      <c r="B1" s="72"/>
      <c r="C1" s="72"/>
      <c r="D1" s="72"/>
      <c r="E1" s="72"/>
      <c r="F1" s="72"/>
      <c r="G1" s="72"/>
      <c r="H1" s="72"/>
      <c r="I1" s="72"/>
    </row>
    <row r="2" spans="1:13" s="13" customFormat="1" ht="14.25" customHeight="1">
      <c r="A2" s="73"/>
      <c r="B2" s="73"/>
      <c r="C2" s="73"/>
      <c r="D2" s="73"/>
      <c r="E2" s="13" t="s">
        <v>36</v>
      </c>
      <c r="H2" s="13" t="s">
        <v>37</v>
      </c>
    </row>
    <row r="3" spans="1:13" s="13" customFormat="1" ht="14.25" customHeight="1">
      <c r="A3" s="14"/>
      <c r="B3" s="14"/>
      <c r="C3" s="14"/>
      <c r="D3" s="14"/>
      <c r="E3" s="74" t="s">
        <v>38</v>
      </c>
      <c r="F3" s="74"/>
      <c r="G3" s="74"/>
      <c r="H3" s="74"/>
      <c r="I3" s="74"/>
      <c r="J3" s="74"/>
    </row>
    <row r="4" spans="1:13" s="13" customFormat="1" ht="14.25" customHeight="1">
      <c r="A4" s="14"/>
      <c r="B4" s="14"/>
      <c r="C4" s="14"/>
      <c r="D4" s="14"/>
      <c r="E4" s="74" t="s">
        <v>39</v>
      </c>
      <c r="F4" s="74"/>
      <c r="G4" s="74"/>
      <c r="H4" s="75"/>
      <c r="I4" s="75"/>
      <c r="J4" s="75"/>
    </row>
    <row r="5" spans="1:13" s="13" customFormat="1" ht="13.5" customHeight="1" thickBot="1">
      <c r="A5" s="69"/>
      <c r="B5" s="69"/>
      <c r="C5" s="69"/>
      <c r="D5" s="69"/>
      <c r="E5" s="70" t="s">
        <v>40</v>
      </c>
      <c r="F5" s="70"/>
      <c r="G5" s="70"/>
      <c r="H5" s="70"/>
      <c r="I5" s="71" t="s">
        <v>121</v>
      </c>
      <c r="J5" s="71"/>
      <c r="K5" s="15"/>
    </row>
    <row r="6" spans="1:13" s="13" customFormat="1" ht="1.5" customHeight="1" thickTop="1">
      <c r="A6" s="73"/>
      <c r="B6" s="73"/>
      <c r="C6" s="73"/>
      <c r="D6" s="14"/>
      <c r="E6" s="16"/>
      <c r="F6" s="16"/>
      <c r="G6" s="16"/>
      <c r="H6" s="16"/>
      <c r="I6" s="16"/>
    </row>
    <row r="7" spans="1:13" s="13" customFormat="1" ht="13.5" customHeight="1">
      <c r="G7" s="16"/>
      <c r="H7" s="16"/>
      <c r="I7" s="16"/>
    </row>
    <row r="8" spans="1:13" s="13" customFormat="1" ht="15.75" customHeight="1">
      <c r="G8" s="16"/>
      <c r="H8" s="16"/>
      <c r="I8" s="16"/>
    </row>
    <row r="9" spans="1:13" s="13" customFormat="1" ht="14.25" customHeight="1" thickBot="1">
      <c r="A9" s="73"/>
      <c r="B9" s="73"/>
      <c r="C9" s="73"/>
      <c r="D9" s="73"/>
      <c r="E9" s="17"/>
      <c r="F9" s="17"/>
      <c r="G9" s="16"/>
      <c r="H9" s="16"/>
      <c r="I9" s="16"/>
    </row>
    <row r="10" spans="1:13" s="13" customFormat="1" ht="14.25" customHeight="1">
      <c r="A10" s="14"/>
      <c r="B10" s="14"/>
      <c r="C10" s="18"/>
      <c r="D10" s="18"/>
      <c r="E10" s="19"/>
      <c r="F10" s="20"/>
      <c r="G10" s="21"/>
      <c r="H10" s="21"/>
      <c r="I10" s="21"/>
      <c r="J10" s="22"/>
    </row>
    <row r="11" spans="1:13" s="13" customFormat="1" ht="17.25" customHeight="1">
      <c r="A11" s="14"/>
      <c r="B11" s="14"/>
      <c r="C11" s="18"/>
      <c r="D11" s="18"/>
      <c r="E11" s="79" t="s">
        <v>41</v>
      </c>
      <c r="F11" s="79"/>
      <c r="G11" s="80"/>
      <c r="H11" s="80"/>
      <c r="I11" s="80"/>
      <c r="J11" s="80"/>
      <c r="M11" s="23"/>
    </row>
    <row r="12" spans="1:13" s="13" customFormat="1" ht="16.5" customHeight="1">
      <c r="E12" s="79" t="s">
        <v>42</v>
      </c>
      <c r="F12" s="79"/>
      <c r="G12" s="81"/>
      <c r="H12" s="81"/>
      <c r="I12" s="81"/>
      <c r="J12" s="81"/>
    </row>
    <row r="13" spans="1:13" s="13" customFormat="1" ht="16.5" customHeight="1">
      <c r="E13" s="79" t="s">
        <v>43</v>
      </c>
      <c r="F13" s="79"/>
      <c r="G13" s="81"/>
      <c r="H13" s="81"/>
      <c r="I13" s="81"/>
      <c r="J13" s="81"/>
    </row>
    <row r="14" spans="1:13" s="13" customFormat="1" ht="16.5" customHeight="1">
      <c r="E14" s="24"/>
      <c r="F14" s="25" t="s">
        <v>44</v>
      </c>
      <c r="G14" s="81"/>
      <c r="H14" s="81"/>
      <c r="I14" s="81"/>
      <c r="J14" s="81"/>
    </row>
    <row r="15" spans="1:13" s="13" customFormat="1" ht="16.5" customHeight="1" thickBot="1">
      <c r="E15" s="26"/>
      <c r="F15" s="27"/>
      <c r="G15" s="28"/>
      <c r="H15" s="28"/>
      <c r="I15" s="28"/>
      <c r="J15" s="29"/>
    </row>
    <row r="16" spans="1:13" ht="12" customHeight="1"/>
    <row r="17" spans="1:16" ht="22.5" customHeight="1">
      <c r="C17" s="82" t="s">
        <v>45</v>
      </c>
      <c r="D17" s="82"/>
      <c r="E17" s="82"/>
      <c r="F17" s="82"/>
      <c r="G17" s="83"/>
      <c r="H17" s="83"/>
    </row>
    <row r="18" spans="1:16" ht="18.75" customHeight="1">
      <c r="J18" s="30"/>
    </row>
    <row r="19" spans="1:16" ht="16.5" customHeight="1">
      <c r="A19" s="31"/>
      <c r="B19" s="76" t="s">
        <v>46</v>
      </c>
      <c r="C19" s="76"/>
      <c r="D19" s="77" t="s">
        <v>3</v>
      </c>
      <c r="E19" s="77"/>
      <c r="F19" s="32" t="s">
        <v>47</v>
      </c>
      <c r="G19" s="78"/>
      <c r="H19" s="78"/>
      <c r="I19" s="33"/>
    </row>
    <row r="20" spans="1:16" ht="15.75" customHeight="1">
      <c r="A20" s="31"/>
      <c r="B20" s="76" t="s">
        <v>48</v>
      </c>
      <c r="C20" s="76"/>
      <c r="D20" s="85"/>
      <c r="E20" s="85"/>
      <c r="F20" s="32"/>
      <c r="G20" s="34"/>
      <c r="H20" s="86"/>
      <c r="I20" s="86"/>
      <c r="P20" s="56"/>
    </row>
    <row r="21" spans="1:16" ht="15.75" customHeight="1">
      <c r="A21" s="31"/>
      <c r="B21" s="76" t="s">
        <v>49</v>
      </c>
      <c r="C21" s="76"/>
      <c r="D21" s="85"/>
      <c r="E21" s="85"/>
      <c r="F21" s="32" t="s">
        <v>50</v>
      </c>
      <c r="G21" s="34"/>
      <c r="H21" s="34"/>
      <c r="I21" s="34"/>
    </row>
    <row r="22" spans="1:16" ht="20.25" customHeight="1"/>
    <row r="23" spans="1:16" s="37" customFormat="1" ht="25.5">
      <c r="A23" s="35" t="s">
        <v>51</v>
      </c>
      <c r="B23" s="87" t="s">
        <v>8</v>
      </c>
      <c r="C23" s="87"/>
      <c r="D23" s="35" t="s">
        <v>52</v>
      </c>
      <c r="E23" s="35" t="s">
        <v>9</v>
      </c>
      <c r="F23" s="35" t="s">
        <v>53</v>
      </c>
      <c r="G23" s="35" t="s">
        <v>54</v>
      </c>
      <c r="H23" s="35" t="s">
        <v>55</v>
      </c>
      <c r="I23" s="35" t="s">
        <v>56</v>
      </c>
      <c r="J23" s="36" t="s">
        <v>57</v>
      </c>
      <c r="K23" s="55" t="s">
        <v>112</v>
      </c>
    </row>
    <row r="24" spans="1:16" ht="15" customHeight="1">
      <c r="A24" s="38">
        <v>1</v>
      </c>
      <c r="B24" s="84"/>
      <c r="C24" s="84"/>
      <c r="D24" s="39" t="s">
        <v>58</v>
      </c>
      <c r="E24" s="40"/>
      <c r="F24" s="41"/>
      <c r="G24" s="41">
        <f>E24*F24</f>
        <v>0</v>
      </c>
      <c r="H24" s="42">
        <v>20</v>
      </c>
      <c r="I24" s="41">
        <f>H24*G24/100</f>
        <v>0</v>
      </c>
      <c r="J24" s="41">
        <f>G24+I24</f>
        <v>0</v>
      </c>
      <c r="K24" s="40"/>
    </row>
    <row r="25" spans="1:16" ht="15" customHeight="1">
      <c r="A25" s="38">
        <v>2</v>
      </c>
      <c r="B25" s="84"/>
      <c r="C25" s="84"/>
      <c r="D25" s="39" t="s">
        <v>58</v>
      </c>
      <c r="E25" s="40"/>
      <c r="F25" s="41"/>
      <c r="G25" s="41">
        <f t="shared" ref="G25:G38" si="0">E25*F25</f>
        <v>0</v>
      </c>
      <c r="H25" s="42">
        <v>20</v>
      </c>
      <c r="I25" s="41">
        <f t="shared" ref="I25:I38" si="1">H25*G25/100</f>
        <v>0</v>
      </c>
      <c r="J25" s="41">
        <f t="shared" ref="J25:J38" si="2">G25+I25</f>
        <v>0</v>
      </c>
      <c r="K25" s="40"/>
    </row>
    <row r="26" spans="1:16" ht="15" customHeight="1">
      <c r="A26" s="38">
        <v>3</v>
      </c>
      <c r="B26" s="84"/>
      <c r="C26" s="84"/>
      <c r="D26" s="39"/>
      <c r="E26" s="40"/>
      <c r="F26" s="41"/>
      <c r="G26" s="41">
        <f t="shared" si="0"/>
        <v>0</v>
      </c>
      <c r="H26" s="42"/>
      <c r="I26" s="41">
        <f t="shared" si="1"/>
        <v>0</v>
      </c>
      <c r="J26" s="41">
        <f t="shared" si="2"/>
        <v>0</v>
      </c>
      <c r="K26" s="40"/>
    </row>
    <row r="27" spans="1:16" ht="15" customHeight="1">
      <c r="A27" s="38">
        <v>4</v>
      </c>
      <c r="B27" s="84"/>
      <c r="C27" s="84"/>
      <c r="D27" s="39"/>
      <c r="E27" s="40"/>
      <c r="F27" s="41"/>
      <c r="G27" s="41">
        <f t="shared" si="0"/>
        <v>0</v>
      </c>
      <c r="H27" s="42"/>
      <c r="I27" s="41">
        <f t="shared" si="1"/>
        <v>0</v>
      </c>
      <c r="J27" s="41">
        <f t="shared" si="2"/>
        <v>0</v>
      </c>
      <c r="K27" s="40"/>
    </row>
    <row r="28" spans="1:16" ht="15" customHeight="1">
      <c r="A28" s="38">
        <v>5</v>
      </c>
      <c r="B28" s="84"/>
      <c r="C28" s="84"/>
      <c r="D28" s="39"/>
      <c r="E28" s="40"/>
      <c r="F28" s="41"/>
      <c r="G28" s="41">
        <f t="shared" si="0"/>
        <v>0</v>
      </c>
      <c r="H28" s="42"/>
      <c r="I28" s="41">
        <f t="shared" si="1"/>
        <v>0</v>
      </c>
      <c r="J28" s="41">
        <f t="shared" si="2"/>
        <v>0</v>
      </c>
      <c r="K28" s="40"/>
    </row>
    <row r="29" spans="1:16" ht="15" customHeight="1">
      <c r="A29" s="38">
        <v>6</v>
      </c>
      <c r="B29" s="84"/>
      <c r="C29" s="84"/>
      <c r="D29" s="39"/>
      <c r="E29" s="40"/>
      <c r="F29" s="41"/>
      <c r="G29" s="41">
        <f t="shared" si="0"/>
        <v>0</v>
      </c>
      <c r="H29" s="42"/>
      <c r="I29" s="41">
        <f t="shared" si="1"/>
        <v>0</v>
      </c>
      <c r="J29" s="41">
        <f t="shared" si="2"/>
        <v>0</v>
      </c>
      <c r="K29" s="40"/>
    </row>
    <row r="30" spans="1:16" ht="15" customHeight="1">
      <c r="A30" s="38">
        <v>7</v>
      </c>
      <c r="B30" s="84"/>
      <c r="C30" s="84"/>
      <c r="D30" s="39"/>
      <c r="E30" s="40"/>
      <c r="F30" s="41"/>
      <c r="G30" s="41">
        <f t="shared" si="0"/>
        <v>0</v>
      </c>
      <c r="H30" s="42"/>
      <c r="I30" s="41">
        <f t="shared" si="1"/>
        <v>0</v>
      </c>
      <c r="J30" s="41">
        <f t="shared" si="2"/>
        <v>0</v>
      </c>
      <c r="K30" s="40"/>
    </row>
    <row r="31" spans="1:16" ht="15" customHeight="1">
      <c r="A31" s="38">
        <v>8</v>
      </c>
      <c r="B31" s="84"/>
      <c r="C31" s="84"/>
      <c r="D31" s="39"/>
      <c r="E31" s="40"/>
      <c r="F31" s="41"/>
      <c r="G31" s="41">
        <f t="shared" si="0"/>
        <v>0</v>
      </c>
      <c r="H31" s="42"/>
      <c r="I31" s="41">
        <f t="shared" si="1"/>
        <v>0</v>
      </c>
      <c r="J31" s="41">
        <f t="shared" si="2"/>
        <v>0</v>
      </c>
      <c r="K31" s="40"/>
    </row>
    <row r="32" spans="1:16" ht="15" customHeight="1">
      <c r="A32" s="38">
        <v>9</v>
      </c>
      <c r="B32" s="84"/>
      <c r="C32" s="84"/>
      <c r="D32" s="39"/>
      <c r="E32" s="40"/>
      <c r="F32" s="41"/>
      <c r="G32" s="41">
        <f t="shared" si="0"/>
        <v>0</v>
      </c>
      <c r="H32" s="42"/>
      <c r="I32" s="41">
        <f t="shared" si="1"/>
        <v>0</v>
      </c>
      <c r="J32" s="41">
        <f t="shared" si="2"/>
        <v>0</v>
      </c>
      <c r="K32" s="40"/>
    </row>
    <row r="33" spans="1:11" ht="15" customHeight="1">
      <c r="A33" s="38">
        <v>10</v>
      </c>
      <c r="B33" s="84"/>
      <c r="C33" s="84"/>
      <c r="D33" s="39"/>
      <c r="E33" s="40"/>
      <c r="F33" s="41"/>
      <c r="G33" s="41">
        <f t="shared" si="0"/>
        <v>0</v>
      </c>
      <c r="H33" s="42"/>
      <c r="I33" s="41">
        <f t="shared" si="1"/>
        <v>0</v>
      </c>
      <c r="J33" s="41">
        <f t="shared" si="2"/>
        <v>0</v>
      </c>
      <c r="K33" s="40"/>
    </row>
    <row r="34" spans="1:11" ht="15" customHeight="1">
      <c r="A34" s="38">
        <v>11</v>
      </c>
      <c r="B34" s="84"/>
      <c r="C34" s="84"/>
      <c r="D34" s="39"/>
      <c r="E34" s="40"/>
      <c r="F34" s="41"/>
      <c r="G34" s="41">
        <f t="shared" si="0"/>
        <v>0</v>
      </c>
      <c r="H34" s="42"/>
      <c r="I34" s="41">
        <f t="shared" si="1"/>
        <v>0</v>
      </c>
      <c r="J34" s="41">
        <f t="shared" si="2"/>
        <v>0</v>
      </c>
      <c r="K34" s="40"/>
    </row>
    <row r="35" spans="1:11" ht="15" customHeight="1">
      <c r="A35" s="38">
        <v>12</v>
      </c>
      <c r="B35" s="84"/>
      <c r="C35" s="84"/>
      <c r="D35" s="39"/>
      <c r="E35" s="40"/>
      <c r="F35" s="41"/>
      <c r="G35" s="41">
        <f t="shared" si="0"/>
        <v>0</v>
      </c>
      <c r="H35" s="42"/>
      <c r="I35" s="41">
        <f t="shared" si="1"/>
        <v>0</v>
      </c>
      <c r="J35" s="41">
        <f t="shared" si="2"/>
        <v>0</v>
      </c>
      <c r="K35" s="40"/>
    </row>
    <row r="36" spans="1:11" ht="15" customHeight="1">
      <c r="A36" s="38">
        <v>13</v>
      </c>
      <c r="B36" s="84"/>
      <c r="C36" s="84"/>
      <c r="D36" s="39"/>
      <c r="E36" s="40"/>
      <c r="F36" s="41"/>
      <c r="G36" s="41">
        <f t="shared" si="0"/>
        <v>0</v>
      </c>
      <c r="H36" s="42"/>
      <c r="I36" s="41">
        <f t="shared" si="1"/>
        <v>0</v>
      </c>
      <c r="J36" s="41">
        <f t="shared" si="2"/>
        <v>0</v>
      </c>
      <c r="K36" s="40"/>
    </row>
    <row r="37" spans="1:11" ht="15" customHeight="1">
      <c r="A37" s="38">
        <v>14</v>
      </c>
      <c r="B37" s="84"/>
      <c r="C37" s="84"/>
      <c r="D37" s="39"/>
      <c r="E37" s="40"/>
      <c r="F37" s="41"/>
      <c r="G37" s="41">
        <f t="shared" si="0"/>
        <v>0</v>
      </c>
      <c r="H37" s="42"/>
      <c r="I37" s="41">
        <f t="shared" si="1"/>
        <v>0</v>
      </c>
      <c r="J37" s="41">
        <f t="shared" si="2"/>
        <v>0</v>
      </c>
      <c r="K37" s="40"/>
    </row>
    <row r="38" spans="1:11" ht="15" customHeight="1">
      <c r="A38" s="38">
        <v>15</v>
      </c>
      <c r="B38" s="84"/>
      <c r="C38" s="84"/>
      <c r="D38" s="39"/>
      <c r="E38" s="40"/>
      <c r="F38" s="41"/>
      <c r="G38" s="41">
        <f t="shared" si="0"/>
        <v>0</v>
      </c>
      <c r="H38" s="42"/>
      <c r="I38" s="41">
        <f t="shared" si="1"/>
        <v>0</v>
      </c>
      <c r="J38" s="41">
        <f t="shared" si="2"/>
        <v>0</v>
      </c>
      <c r="K38" s="40"/>
    </row>
    <row r="40" spans="1:11">
      <c r="C40" s="31" t="s">
        <v>59</v>
      </c>
      <c r="D40" s="88" t="s">
        <v>60</v>
      </c>
      <c r="E40" s="88"/>
      <c r="F40" s="88"/>
      <c r="G40" s="41"/>
      <c r="H40" s="43">
        <v>0.2</v>
      </c>
      <c r="I40" s="41">
        <f>SUMIF(H24:H38,18,I24:I38)</f>
        <v>0</v>
      </c>
      <c r="J40" s="44">
        <f>G40+I40</f>
        <v>0</v>
      </c>
    </row>
    <row r="41" spans="1:11">
      <c r="C41" s="31" t="s">
        <v>61</v>
      </c>
      <c r="D41" s="88" t="s">
        <v>62</v>
      </c>
      <c r="E41" s="88"/>
      <c r="F41" s="88"/>
      <c r="G41" s="41"/>
      <c r="H41" s="43">
        <v>0.1</v>
      </c>
      <c r="I41" s="41">
        <f>SUMIF(H24:H38,8,I24:I38)</f>
        <v>0</v>
      </c>
      <c r="J41" s="44">
        <f>G41+I41</f>
        <v>0</v>
      </c>
    </row>
    <row r="42" spans="1:11">
      <c r="C42" s="31" t="s">
        <v>63</v>
      </c>
      <c r="D42" s="88" t="s">
        <v>64</v>
      </c>
      <c r="E42" s="88"/>
      <c r="F42" s="88"/>
      <c r="G42" s="44">
        <f>G40+G41</f>
        <v>0</v>
      </c>
      <c r="H42" s="45"/>
      <c r="I42" s="44">
        <f>I40+I41</f>
        <v>0</v>
      </c>
      <c r="J42" s="46">
        <f>J40+J41</f>
        <v>0</v>
      </c>
    </row>
    <row r="44" spans="1:11">
      <c r="A44" s="90" t="s">
        <v>65</v>
      </c>
      <c r="B44" s="90"/>
      <c r="C44" s="91"/>
      <c r="D44" s="91"/>
      <c r="E44" s="91"/>
      <c r="F44" s="91"/>
      <c r="G44" s="91"/>
      <c r="H44" s="91"/>
      <c r="I44" s="91"/>
      <c r="J44" s="91"/>
    </row>
    <row r="45" spans="1:11">
      <c r="A45" s="90" t="s">
        <v>66</v>
      </c>
      <c r="B45" s="90"/>
      <c r="C45" s="92" t="s">
        <v>67</v>
      </c>
      <c r="D45" s="92"/>
      <c r="E45" s="92"/>
      <c r="F45" s="92"/>
      <c r="G45" s="92"/>
      <c r="H45" s="92"/>
      <c r="I45" s="92"/>
      <c r="J45" s="92"/>
    </row>
    <row r="46" spans="1:11">
      <c r="C46" s="93" t="s">
        <v>68</v>
      </c>
      <c r="D46" s="93"/>
      <c r="E46" s="93"/>
      <c r="F46" s="93"/>
      <c r="G46" s="93"/>
      <c r="H46" s="93"/>
      <c r="I46" s="93"/>
      <c r="J46" s="93"/>
    </row>
    <row r="47" spans="1:11">
      <c r="C47" s="34"/>
      <c r="D47" s="34"/>
      <c r="E47" s="34"/>
      <c r="F47" s="34"/>
      <c r="G47" s="34"/>
      <c r="H47" s="34"/>
      <c r="I47" s="34"/>
      <c r="J47" s="34"/>
    </row>
    <row r="49" spans="2:9">
      <c r="B49" s="23" t="s">
        <v>69</v>
      </c>
    </row>
    <row r="51" spans="2:9">
      <c r="B51" s="94"/>
      <c r="C51" s="94"/>
      <c r="F51" s="23" t="s">
        <v>70</v>
      </c>
      <c r="G51" s="78"/>
      <c r="H51" s="78"/>
      <c r="I51" s="78"/>
    </row>
    <row r="52" spans="2:9">
      <c r="B52" s="89" t="s">
        <v>71</v>
      </c>
      <c r="C52" s="89"/>
      <c r="G52" s="89" t="s">
        <v>72</v>
      </c>
      <c r="H52" s="89"/>
      <c r="I52" s="89"/>
    </row>
  </sheetData>
  <mergeCells count="56">
    <mergeCell ref="B52:C52"/>
    <mergeCell ref="G52:I52"/>
    <mergeCell ref="A44:B44"/>
    <mergeCell ref="C44:J44"/>
    <mergeCell ref="A45:B45"/>
    <mergeCell ref="C45:J45"/>
    <mergeCell ref="C46:J46"/>
    <mergeCell ref="B51:C51"/>
    <mergeCell ref="G51:I51"/>
    <mergeCell ref="D42:F42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D40:F40"/>
    <mergeCell ref="D41:F41"/>
    <mergeCell ref="B29:C29"/>
    <mergeCell ref="B20:C20"/>
    <mergeCell ref="D20:E20"/>
    <mergeCell ref="H20:I20"/>
    <mergeCell ref="B21:C21"/>
    <mergeCell ref="D21:E21"/>
    <mergeCell ref="B23:C23"/>
    <mergeCell ref="B24:C24"/>
    <mergeCell ref="B25:C25"/>
    <mergeCell ref="B26:C26"/>
    <mergeCell ref="B27:C27"/>
    <mergeCell ref="B28:C28"/>
    <mergeCell ref="B19:C19"/>
    <mergeCell ref="D19:E19"/>
    <mergeCell ref="G19:H19"/>
    <mergeCell ref="A6:C6"/>
    <mergeCell ref="A9:B9"/>
    <mergeCell ref="C9:D9"/>
    <mergeCell ref="E11:F11"/>
    <mergeCell ref="G11:J11"/>
    <mergeCell ref="E12:F12"/>
    <mergeCell ref="G12:J12"/>
    <mergeCell ref="E13:F13"/>
    <mergeCell ref="G13:J13"/>
    <mergeCell ref="G14:J14"/>
    <mergeCell ref="C17:F17"/>
    <mergeCell ref="G17:H17"/>
    <mergeCell ref="A5:D5"/>
    <mergeCell ref="E5:H5"/>
    <mergeCell ref="I5:J5"/>
    <mergeCell ref="A1:I1"/>
    <mergeCell ref="A2:D2"/>
    <mergeCell ref="E3:J3"/>
    <mergeCell ref="E4:G4"/>
    <mergeCell ref="H4:J4"/>
  </mergeCells>
  <conditionalFormatting sqref="G24:G38">
    <cfRule type="cellIs" priority="1" stopIfTrue="1" operator="equal">
      <formula>$H$24</formula>
    </cfRule>
    <cfRule type="cellIs" priority="2" stopIfTrue="1" operator="equal">
      <formula>8</formula>
    </cfRule>
  </conditionalFormatting>
  <pageMargins left="0.24027777777777778" right="0.22013888888888888" top="0.50972222222222219" bottom="0.64027777777777783" header="0.51180555555555562" footer="0.51180555555555562"/>
  <pageSetup paperSize="9" firstPageNumber="0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P52"/>
  <sheetViews>
    <sheetView showZeros="0" topLeftCell="A31" workbookViewId="0">
      <selection activeCell="N26" sqref="N26"/>
    </sheetView>
  </sheetViews>
  <sheetFormatPr defaultRowHeight="12.75"/>
  <cols>
    <col min="1" max="1" width="6.42578125" style="13" customWidth="1"/>
    <col min="2" max="2" width="7.7109375" style="13" customWidth="1"/>
    <col min="3" max="3" width="14.42578125" style="13" customWidth="1"/>
    <col min="4" max="4" width="6.28515625" style="13" customWidth="1"/>
    <col min="5" max="5" width="8.28515625" style="13" customWidth="1"/>
    <col min="6" max="6" width="9.140625" style="13"/>
    <col min="7" max="7" width="10.7109375" style="13" customWidth="1"/>
    <col min="8" max="8" width="7.140625" style="13" customWidth="1"/>
    <col min="9" max="9" width="9.140625" style="13"/>
    <col min="10" max="10" width="11.28515625" style="13" customWidth="1"/>
    <col min="11" max="11" width="10" style="13" customWidth="1"/>
    <col min="12" max="16384" width="9.140625" style="13"/>
  </cols>
  <sheetData>
    <row r="1" spans="1:11" ht="18" customHeight="1">
      <c r="A1" s="72" t="s">
        <v>35</v>
      </c>
      <c r="B1" s="72"/>
      <c r="C1" s="72"/>
      <c r="D1" s="72"/>
      <c r="E1" s="72"/>
      <c r="F1" s="72"/>
      <c r="G1" s="72"/>
      <c r="H1" s="72"/>
      <c r="I1" s="72"/>
    </row>
    <row r="2" spans="1:11" ht="14.25" customHeight="1">
      <c r="A2" s="73"/>
      <c r="B2" s="73"/>
      <c r="C2" s="73"/>
      <c r="D2" s="73"/>
      <c r="E2" s="13" t="s">
        <v>36</v>
      </c>
      <c r="H2" s="13" t="s">
        <v>37</v>
      </c>
    </row>
    <row r="3" spans="1:11" ht="14.25" customHeight="1">
      <c r="A3" s="14"/>
      <c r="B3" s="14"/>
      <c r="C3" s="14"/>
      <c r="D3" s="14"/>
      <c r="E3" s="74" t="s">
        <v>38</v>
      </c>
      <c r="F3" s="74"/>
      <c r="G3" s="74"/>
      <c r="H3" s="74"/>
      <c r="I3" s="74"/>
      <c r="J3" s="74"/>
    </row>
    <row r="4" spans="1:11" ht="14.25" customHeight="1">
      <c r="A4" s="14"/>
      <c r="B4" s="14"/>
      <c r="C4" s="14"/>
      <c r="D4" s="14"/>
      <c r="E4" s="74" t="s">
        <v>39</v>
      </c>
      <c r="F4" s="74"/>
      <c r="G4" s="74"/>
      <c r="H4" s="75"/>
      <c r="I4" s="75"/>
      <c r="J4" s="75"/>
    </row>
    <row r="5" spans="1:11" ht="13.5" customHeight="1" thickBot="1">
      <c r="A5" s="69"/>
      <c r="B5" s="69"/>
      <c r="C5" s="69"/>
      <c r="D5" s="69"/>
      <c r="E5" s="70" t="s">
        <v>40</v>
      </c>
      <c r="F5" s="70"/>
      <c r="G5" s="70"/>
      <c r="H5" s="70"/>
      <c r="I5" s="70" t="s">
        <v>121</v>
      </c>
      <c r="J5" s="70"/>
      <c r="K5" s="15"/>
    </row>
    <row r="6" spans="1:11" ht="1.5" customHeight="1" thickTop="1">
      <c r="A6" s="73"/>
      <c r="B6" s="73"/>
      <c r="C6" s="73"/>
      <c r="D6" s="14"/>
      <c r="E6" s="16"/>
      <c r="F6" s="16"/>
      <c r="G6" s="16"/>
      <c r="H6" s="16"/>
      <c r="I6" s="16"/>
    </row>
    <row r="7" spans="1:11" ht="13.5" customHeight="1">
      <c r="G7" s="16"/>
      <c r="H7" s="16"/>
      <c r="I7" s="16"/>
    </row>
    <row r="8" spans="1:11" ht="15.75" customHeight="1">
      <c r="G8" s="16"/>
      <c r="H8" s="16"/>
      <c r="I8" s="16"/>
    </row>
    <row r="9" spans="1:11" ht="14.25" customHeight="1" thickBot="1">
      <c r="A9" s="73"/>
      <c r="B9" s="73"/>
      <c r="C9" s="73"/>
      <c r="D9" s="73"/>
      <c r="E9" s="17"/>
      <c r="F9" s="17"/>
      <c r="G9" s="16"/>
      <c r="H9" s="16"/>
      <c r="I9" s="16"/>
    </row>
    <row r="10" spans="1:11" ht="14.25" customHeight="1">
      <c r="A10" s="14"/>
      <c r="B10" s="14"/>
      <c r="C10" s="18"/>
      <c r="D10" s="18"/>
      <c r="E10" s="19"/>
      <c r="F10" s="20"/>
      <c r="G10" s="21"/>
      <c r="H10" s="21"/>
      <c r="I10" s="21"/>
      <c r="J10" s="22"/>
    </row>
    <row r="11" spans="1:11" ht="17.25" customHeight="1">
      <c r="A11" s="14"/>
      <c r="B11" s="14"/>
      <c r="C11" s="18"/>
      <c r="D11" s="18"/>
      <c r="E11" s="79" t="s">
        <v>41</v>
      </c>
      <c r="F11" s="79"/>
      <c r="G11" s="119"/>
      <c r="H11" s="119"/>
      <c r="I11" s="119"/>
      <c r="J11" s="119"/>
    </row>
    <row r="12" spans="1:11" ht="16.5" customHeight="1">
      <c r="E12" s="79" t="s">
        <v>42</v>
      </c>
      <c r="F12" s="79"/>
      <c r="G12" s="120"/>
      <c r="H12" s="120"/>
      <c r="I12" s="120"/>
      <c r="J12" s="120"/>
    </row>
    <row r="13" spans="1:11" ht="16.5" customHeight="1">
      <c r="E13" s="79" t="s">
        <v>43</v>
      </c>
      <c r="F13" s="79"/>
      <c r="G13" s="120"/>
      <c r="H13" s="120"/>
      <c r="I13" s="120"/>
      <c r="J13" s="120"/>
    </row>
    <row r="14" spans="1:11" ht="16.5" customHeight="1">
      <c r="E14" s="54"/>
      <c r="F14" s="25" t="s">
        <v>44</v>
      </c>
      <c r="G14" s="120"/>
      <c r="H14" s="120"/>
      <c r="I14" s="120"/>
      <c r="J14" s="120"/>
    </row>
    <row r="15" spans="1:11" ht="16.5" customHeight="1" thickBot="1">
      <c r="E15" s="26"/>
      <c r="F15" s="27"/>
      <c r="G15" s="28"/>
      <c r="H15" s="28"/>
      <c r="I15" s="28"/>
      <c r="J15" s="29"/>
    </row>
    <row r="16" spans="1:11" ht="12" customHeight="1"/>
    <row r="17" spans="1:16" ht="22.5" customHeight="1">
      <c r="C17" s="103" t="s">
        <v>45</v>
      </c>
      <c r="D17" s="103"/>
      <c r="E17" s="103"/>
      <c r="F17" s="103"/>
      <c r="G17" s="118"/>
      <c r="H17" s="118"/>
    </row>
    <row r="18" spans="1:16" ht="18.75" customHeight="1">
      <c r="J18" s="59"/>
    </row>
    <row r="19" spans="1:16" ht="16.5" customHeight="1">
      <c r="A19" s="60"/>
      <c r="B19" s="101" t="s">
        <v>46</v>
      </c>
      <c r="C19" s="101"/>
      <c r="D19" s="115" t="s">
        <v>3</v>
      </c>
      <c r="E19" s="115"/>
      <c r="F19" s="61" t="s">
        <v>47</v>
      </c>
      <c r="G19" s="121"/>
      <c r="H19" s="117"/>
      <c r="I19" s="62"/>
    </row>
    <row r="20" spans="1:16" ht="15.75" customHeight="1">
      <c r="A20" s="60"/>
      <c r="B20" s="101" t="s">
        <v>48</v>
      </c>
      <c r="C20" s="101"/>
      <c r="D20" s="116"/>
      <c r="E20" s="116"/>
      <c r="F20" s="61"/>
      <c r="G20" s="63"/>
      <c r="H20" s="102"/>
      <c r="I20" s="102"/>
      <c r="P20" s="64"/>
    </row>
    <row r="21" spans="1:16" ht="15.75" customHeight="1">
      <c r="A21" s="60"/>
      <c r="B21" s="101" t="s">
        <v>49</v>
      </c>
      <c r="C21" s="101"/>
      <c r="D21" s="116"/>
      <c r="E21" s="116"/>
      <c r="F21" s="61" t="s">
        <v>50</v>
      </c>
      <c r="G21" s="63"/>
      <c r="H21" s="63"/>
      <c r="I21" s="63"/>
    </row>
    <row r="22" spans="1:16" ht="20.25" customHeight="1"/>
    <row r="23" spans="1:16" s="66" customFormat="1" ht="25.5">
      <c r="A23" s="65" t="s">
        <v>51</v>
      </c>
      <c r="B23" s="87" t="s">
        <v>8</v>
      </c>
      <c r="C23" s="87"/>
      <c r="D23" s="55" t="s">
        <v>52</v>
      </c>
      <c r="E23" s="55" t="s">
        <v>9</v>
      </c>
      <c r="F23" s="55" t="s">
        <v>53</v>
      </c>
      <c r="G23" s="55" t="s">
        <v>54</v>
      </c>
      <c r="H23" s="55" t="s">
        <v>55</v>
      </c>
      <c r="I23" s="55" t="s">
        <v>56</v>
      </c>
      <c r="J23" s="36" t="s">
        <v>57</v>
      </c>
      <c r="K23" s="55" t="s">
        <v>112</v>
      </c>
    </row>
    <row r="24" spans="1:16" ht="15" customHeight="1">
      <c r="A24" s="67">
        <v>1</v>
      </c>
      <c r="B24" s="110" t="s">
        <v>119</v>
      </c>
      <c r="C24" s="111"/>
      <c r="D24" s="112" t="s">
        <v>58</v>
      </c>
      <c r="E24" s="113">
        <v>5</v>
      </c>
      <c r="F24" s="45">
        <f>IF(H24=20,K24-K24*20/120,K24-K24*10/110)</f>
        <v>1000</v>
      </c>
      <c r="G24" s="45">
        <f>E24*F24</f>
        <v>5000</v>
      </c>
      <c r="H24" s="114">
        <v>20</v>
      </c>
      <c r="I24" s="45">
        <f>G24*H24/100</f>
        <v>1000</v>
      </c>
      <c r="J24" s="45">
        <f>G24+I24</f>
        <v>6000</v>
      </c>
      <c r="K24" s="113">
        <v>1200</v>
      </c>
    </row>
    <row r="25" spans="1:16" ht="15" customHeight="1">
      <c r="A25" s="67">
        <v>2</v>
      </c>
      <c r="B25" s="110" t="s">
        <v>120</v>
      </c>
      <c r="C25" s="111"/>
      <c r="D25" s="112" t="s">
        <v>58</v>
      </c>
      <c r="E25" s="113">
        <v>5</v>
      </c>
      <c r="F25" s="45">
        <f t="shared" ref="F25:F38" si="0">IF(H25=20,K25-K25*20/120,K25-K25*10/110)</f>
        <v>1000</v>
      </c>
      <c r="G25" s="45">
        <f t="shared" ref="G25:G38" si="1">E25*F25</f>
        <v>5000</v>
      </c>
      <c r="H25" s="114">
        <v>10</v>
      </c>
      <c r="I25" s="45">
        <f t="shared" ref="I25:I38" si="2">G25*H25/100</f>
        <v>500</v>
      </c>
      <c r="J25" s="45">
        <f t="shared" ref="J25:J38" si="3">G25+I25</f>
        <v>5500</v>
      </c>
      <c r="K25" s="113">
        <v>1100</v>
      </c>
    </row>
    <row r="26" spans="1:16" ht="15" customHeight="1">
      <c r="A26" s="67">
        <v>3</v>
      </c>
      <c r="B26" s="122"/>
      <c r="C26" s="111"/>
      <c r="D26" s="112"/>
      <c r="E26" s="113">
        <v>5</v>
      </c>
      <c r="F26" s="45">
        <f t="shared" si="0"/>
        <v>100</v>
      </c>
      <c r="G26" s="45">
        <f t="shared" si="1"/>
        <v>500</v>
      </c>
      <c r="H26" s="114">
        <v>10</v>
      </c>
      <c r="I26" s="45">
        <f t="shared" si="2"/>
        <v>50</v>
      </c>
      <c r="J26" s="45">
        <f t="shared" si="3"/>
        <v>550</v>
      </c>
      <c r="K26" s="113">
        <v>110</v>
      </c>
    </row>
    <row r="27" spans="1:16" ht="15" customHeight="1">
      <c r="A27" s="67">
        <v>4</v>
      </c>
      <c r="B27" s="111"/>
      <c r="C27" s="111"/>
      <c r="D27" s="112"/>
      <c r="E27" s="113">
        <v>5</v>
      </c>
      <c r="F27" s="45">
        <f t="shared" si="0"/>
        <v>100</v>
      </c>
      <c r="G27" s="45">
        <f t="shared" si="1"/>
        <v>500</v>
      </c>
      <c r="H27" s="114">
        <v>20</v>
      </c>
      <c r="I27" s="45">
        <f t="shared" si="2"/>
        <v>100</v>
      </c>
      <c r="J27" s="45">
        <f t="shared" si="3"/>
        <v>600</v>
      </c>
      <c r="K27" s="113">
        <v>120</v>
      </c>
    </row>
    <row r="28" spans="1:16" ht="15" customHeight="1">
      <c r="A28" s="67">
        <v>5</v>
      </c>
      <c r="B28" s="111"/>
      <c r="C28" s="111"/>
      <c r="D28" s="112"/>
      <c r="E28" s="113"/>
      <c r="F28" s="45">
        <f t="shared" si="0"/>
        <v>0</v>
      </c>
      <c r="G28" s="45">
        <f t="shared" si="1"/>
        <v>0</v>
      </c>
      <c r="H28" s="114"/>
      <c r="I28" s="45">
        <f t="shared" si="2"/>
        <v>0</v>
      </c>
      <c r="J28" s="45">
        <f t="shared" si="3"/>
        <v>0</v>
      </c>
      <c r="K28" s="113"/>
    </row>
    <row r="29" spans="1:16" ht="15" customHeight="1">
      <c r="A29" s="67">
        <v>6</v>
      </c>
      <c r="B29" s="111"/>
      <c r="C29" s="111"/>
      <c r="D29" s="112"/>
      <c r="E29" s="113"/>
      <c r="F29" s="45">
        <f t="shared" si="0"/>
        <v>0</v>
      </c>
      <c r="G29" s="45">
        <f t="shared" si="1"/>
        <v>0</v>
      </c>
      <c r="H29" s="114"/>
      <c r="I29" s="45">
        <f t="shared" si="2"/>
        <v>0</v>
      </c>
      <c r="J29" s="45">
        <f t="shared" si="3"/>
        <v>0</v>
      </c>
      <c r="K29" s="113"/>
    </row>
    <row r="30" spans="1:16" ht="15" customHeight="1">
      <c r="A30" s="67">
        <v>7</v>
      </c>
      <c r="B30" s="111"/>
      <c r="C30" s="111"/>
      <c r="D30" s="112"/>
      <c r="E30" s="113"/>
      <c r="F30" s="45">
        <f t="shared" si="0"/>
        <v>0</v>
      </c>
      <c r="G30" s="45">
        <f t="shared" si="1"/>
        <v>0</v>
      </c>
      <c r="H30" s="114"/>
      <c r="I30" s="45">
        <f t="shared" si="2"/>
        <v>0</v>
      </c>
      <c r="J30" s="45">
        <f t="shared" si="3"/>
        <v>0</v>
      </c>
      <c r="K30" s="113"/>
    </row>
    <row r="31" spans="1:16" ht="15" customHeight="1">
      <c r="A31" s="67">
        <v>8</v>
      </c>
      <c r="B31" s="111"/>
      <c r="C31" s="111"/>
      <c r="D31" s="112"/>
      <c r="E31" s="113"/>
      <c r="F31" s="45">
        <f t="shared" si="0"/>
        <v>0</v>
      </c>
      <c r="G31" s="45">
        <f t="shared" si="1"/>
        <v>0</v>
      </c>
      <c r="H31" s="114"/>
      <c r="I31" s="45">
        <f t="shared" si="2"/>
        <v>0</v>
      </c>
      <c r="J31" s="45">
        <f t="shared" si="3"/>
        <v>0</v>
      </c>
      <c r="K31" s="113"/>
    </row>
    <row r="32" spans="1:16" ht="15" customHeight="1">
      <c r="A32" s="67">
        <v>9</v>
      </c>
      <c r="B32" s="111"/>
      <c r="C32" s="111"/>
      <c r="D32" s="112"/>
      <c r="E32" s="113"/>
      <c r="F32" s="45">
        <f t="shared" si="0"/>
        <v>0</v>
      </c>
      <c r="G32" s="45">
        <f t="shared" si="1"/>
        <v>0</v>
      </c>
      <c r="H32" s="114"/>
      <c r="I32" s="45">
        <f t="shared" si="2"/>
        <v>0</v>
      </c>
      <c r="J32" s="45">
        <f t="shared" si="3"/>
        <v>0</v>
      </c>
      <c r="K32" s="113"/>
    </row>
    <row r="33" spans="1:11" ht="15" customHeight="1">
      <c r="A33" s="67">
        <v>10</v>
      </c>
      <c r="B33" s="111"/>
      <c r="C33" s="111"/>
      <c r="D33" s="112"/>
      <c r="E33" s="113"/>
      <c r="F33" s="45">
        <f t="shared" si="0"/>
        <v>0</v>
      </c>
      <c r="G33" s="45">
        <f t="shared" si="1"/>
        <v>0</v>
      </c>
      <c r="H33" s="114"/>
      <c r="I33" s="45">
        <f t="shared" si="2"/>
        <v>0</v>
      </c>
      <c r="J33" s="45">
        <f t="shared" si="3"/>
        <v>0</v>
      </c>
      <c r="K33" s="113"/>
    </row>
    <row r="34" spans="1:11" ht="15" customHeight="1">
      <c r="A34" s="67">
        <v>11</v>
      </c>
      <c r="B34" s="111"/>
      <c r="C34" s="111"/>
      <c r="D34" s="112"/>
      <c r="E34" s="113"/>
      <c r="F34" s="45">
        <f t="shared" si="0"/>
        <v>0</v>
      </c>
      <c r="G34" s="45">
        <f t="shared" si="1"/>
        <v>0</v>
      </c>
      <c r="H34" s="114"/>
      <c r="I34" s="45">
        <f t="shared" si="2"/>
        <v>0</v>
      </c>
      <c r="J34" s="45">
        <f t="shared" si="3"/>
        <v>0</v>
      </c>
      <c r="K34" s="113"/>
    </row>
    <row r="35" spans="1:11" ht="15" customHeight="1">
      <c r="A35" s="67">
        <v>12</v>
      </c>
      <c r="B35" s="111"/>
      <c r="C35" s="111"/>
      <c r="D35" s="112"/>
      <c r="E35" s="113"/>
      <c r="F35" s="45">
        <f t="shared" si="0"/>
        <v>0</v>
      </c>
      <c r="G35" s="45">
        <f t="shared" si="1"/>
        <v>0</v>
      </c>
      <c r="H35" s="114"/>
      <c r="I35" s="45">
        <f t="shared" si="2"/>
        <v>0</v>
      </c>
      <c r="J35" s="45">
        <f t="shared" si="3"/>
        <v>0</v>
      </c>
      <c r="K35" s="113"/>
    </row>
    <row r="36" spans="1:11" ht="15" customHeight="1">
      <c r="A36" s="67">
        <v>13</v>
      </c>
      <c r="B36" s="111"/>
      <c r="C36" s="111"/>
      <c r="D36" s="112"/>
      <c r="E36" s="113"/>
      <c r="F36" s="45">
        <f t="shared" si="0"/>
        <v>0</v>
      </c>
      <c r="G36" s="45">
        <f t="shared" si="1"/>
        <v>0</v>
      </c>
      <c r="H36" s="114"/>
      <c r="I36" s="45">
        <f t="shared" si="2"/>
        <v>0</v>
      </c>
      <c r="J36" s="45">
        <f t="shared" si="3"/>
        <v>0</v>
      </c>
      <c r="K36" s="113"/>
    </row>
    <row r="37" spans="1:11" ht="15" customHeight="1">
      <c r="A37" s="67">
        <v>14</v>
      </c>
      <c r="B37" s="111"/>
      <c r="C37" s="111"/>
      <c r="D37" s="112"/>
      <c r="E37" s="113"/>
      <c r="F37" s="45">
        <f t="shared" si="0"/>
        <v>0</v>
      </c>
      <c r="G37" s="45">
        <f t="shared" si="1"/>
        <v>0</v>
      </c>
      <c r="H37" s="114"/>
      <c r="I37" s="45">
        <f t="shared" si="2"/>
        <v>0</v>
      </c>
      <c r="J37" s="45">
        <f t="shared" si="3"/>
        <v>0</v>
      </c>
      <c r="K37" s="113"/>
    </row>
    <row r="38" spans="1:11" ht="15" customHeight="1">
      <c r="A38" s="67">
        <v>15</v>
      </c>
      <c r="B38" s="111"/>
      <c r="C38" s="111"/>
      <c r="D38" s="112"/>
      <c r="E38" s="113"/>
      <c r="F38" s="45">
        <f t="shared" si="0"/>
        <v>0</v>
      </c>
      <c r="G38" s="45">
        <f t="shared" si="1"/>
        <v>0</v>
      </c>
      <c r="H38" s="114"/>
      <c r="I38" s="45">
        <f t="shared" si="2"/>
        <v>0</v>
      </c>
      <c r="J38" s="45">
        <f t="shared" si="3"/>
        <v>0</v>
      </c>
      <c r="K38" s="113"/>
    </row>
    <row r="40" spans="1:11">
      <c r="C40" s="60" t="s">
        <v>59</v>
      </c>
      <c r="D40" s="100" t="s">
        <v>60</v>
      </c>
      <c r="E40" s="100"/>
      <c r="F40" s="100"/>
      <c r="G40" s="45">
        <f>SUMIF(H24:H38,20,G24:G38)</f>
        <v>5500</v>
      </c>
      <c r="H40" s="43">
        <v>0.2</v>
      </c>
      <c r="I40" s="45">
        <f>SUMIF(H24:H38,20,I24:I38)</f>
        <v>1100</v>
      </c>
      <c r="J40" s="44">
        <f>G40+I40</f>
        <v>6600</v>
      </c>
    </row>
    <row r="41" spans="1:11">
      <c r="C41" s="60" t="s">
        <v>61</v>
      </c>
      <c r="D41" s="100" t="s">
        <v>62</v>
      </c>
      <c r="E41" s="100"/>
      <c r="F41" s="100"/>
      <c r="G41" s="45">
        <f>SUMIF(H24:H38,10,F24:F38)</f>
        <v>1100</v>
      </c>
      <c r="H41" s="43">
        <v>0.1</v>
      </c>
      <c r="I41" s="45">
        <f>SUMIF(H24:H38,10,I24:I38)</f>
        <v>550</v>
      </c>
      <c r="J41" s="44">
        <f>G41+I41</f>
        <v>1650</v>
      </c>
    </row>
    <row r="42" spans="1:11">
      <c r="C42" s="60" t="s">
        <v>63</v>
      </c>
      <c r="D42" s="100" t="s">
        <v>64</v>
      </c>
      <c r="E42" s="100"/>
      <c r="F42" s="100"/>
      <c r="G42" s="44">
        <f>G40+G41</f>
        <v>6600</v>
      </c>
      <c r="H42" s="45"/>
      <c r="I42" s="44">
        <f>I40+I41</f>
        <v>1650</v>
      </c>
      <c r="J42" s="46">
        <f>J40+J41</f>
        <v>8250</v>
      </c>
    </row>
    <row r="44" spans="1:11">
      <c r="A44" s="96" t="s">
        <v>65</v>
      </c>
      <c r="B44" s="96"/>
      <c r="C44" s="108"/>
      <c r="D44" s="108"/>
      <c r="E44" s="108"/>
      <c r="F44" s="108"/>
      <c r="G44" s="108"/>
      <c r="H44" s="108"/>
      <c r="I44" s="108"/>
      <c r="J44" s="108"/>
    </row>
    <row r="45" spans="1:11">
      <c r="A45" s="96" t="s">
        <v>66</v>
      </c>
      <c r="B45" s="96"/>
      <c r="C45" s="109" t="s">
        <v>67</v>
      </c>
      <c r="D45" s="109"/>
      <c r="E45" s="109"/>
      <c r="F45" s="109"/>
      <c r="G45" s="109"/>
      <c r="H45" s="109"/>
      <c r="I45" s="109"/>
      <c r="J45" s="109"/>
    </row>
    <row r="46" spans="1:11">
      <c r="C46" s="97" t="s">
        <v>68</v>
      </c>
      <c r="D46" s="97"/>
      <c r="E46" s="97"/>
      <c r="F46" s="97"/>
      <c r="G46" s="97"/>
      <c r="H46" s="97"/>
      <c r="I46" s="97"/>
      <c r="J46" s="97"/>
    </row>
    <row r="47" spans="1:11">
      <c r="C47" s="63"/>
      <c r="D47" s="63"/>
      <c r="E47" s="63"/>
      <c r="F47" s="63"/>
      <c r="G47" s="63"/>
      <c r="H47" s="63"/>
      <c r="I47" s="63"/>
      <c r="J47" s="63"/>
    </row>
    <row r="49" spans="2:9">
      <c r="B49" s="13" t="s">
        <v>69</v>
      </c>
    </row>
    <row r="51" spans="2:9">
      <c r="B51" s="98"/>
      <c r="C51" s="98"/>
      <c r="F51" s="13" t="s">
        <v>70</v>
      </c>
      <c r="G51" s="99"/>
      <c r="H51" s="99"/>
      <c r="I51" s="99"/>
    </row>
    <row r="52" spans="2:9">
      <c r="B52" s="95" t="s">
        <v>71</v>
      </c>
      <c r="C52" s="95"/>
      <c r="G52" s="95" t="s">
        <v>72</v>
      </c>
      <c r="H52" s="95"/>
      <c r="I52" s="95"/>
    </row>
  </sheetData>
  <sheetProtection password="CF66" sheet="1" objects="1" scenarios="1"/>
  <mergeCells count="56">
    <mergeCell ref="A5:D5"/>
    <mergeCell ref="E5:H5"/>
    <mergeCell ref="I5:J5"/>
    <mergeCell ref="A1:I1"/>
    <mergeCell ref="A2:D2"/>
    <mergeCell ref="E3:J3"/>
    <mergeCell ref="E4:G4"/>
    <mergeCell ref="H4:J4"/>
    <mergeCell ref="B19:C19"/>
    <mergeCell ref="D19:E19"/>
    <mergeCell ref="G19:H19"/>
    <mergeCell ref="A6:C6"/>
    <mergeCell ref="A9:B9"/>
    <mergeCell ref="C9:D9"/>
    <mergeCell ref="E11:F11"/>
    <mergeCell ref="G11:J11"/>
    <mergeCell ref="E12:F12"/>
    <mergeCell ref="G12:J12"/>
    <mergeCell ref="E13:F13"/>
    <mergeCell ref="G13:J13"/>
    <mergeCell ref="G14:J14"/>
    <mergeCell ref="C17:F17"/>
    <mergeCell ref="G17:H17"/>
    <mergeCell ref="B29:C29"/>
    <mergeCell ref="B20:C20"/>
    <mergeCell ref="D20:E20"/>
    <mergeCell ref="H20:I20"/>
    <mergeCell ref="B21:C21"/>
    <mergeCell ref="D21:E21"/>
    <mergeCell ref="B23:C23"/>
    <mergeCell ref="B24:C24"/>
    <mergeCell ref="B25:C25"/>
    <mergeCell ref="B26:C26"/>
    <mergeCell ref="B27:C27"/>
    <mergeCell ref="B28:C28"/>
    <mergeCell ref="D42:F42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D40:F40"/>
    <mergeCell ref="D41:F41"/>
    <mergeCell ref="B52:C52"/>
    <mergeCell ref="G52:I52"/>
    <mergeCell ref="A44:B44"/>
    <mergeCell ref="C44:J44"/>
    <mergeCell ref="A45:B45"/>
    <mergeCell ref="C45:J45"/>
    <mergeCell ref="C46:J46"/>
    <mergeCell ref="B51:C51"/>
    <mergeCell ref="G51:I51"/>
  </mergeCells>
  <conditionalFormatting sqref="G24:G38">
    <cfRule type="cellIs" priority="1" stopIfTrue="1" operator="equal">
      <formula>$H$24</formula>
    </cfRule>
    <cfRule type="cellIs" priority="2" stopIfTrue="1" operator="equal">
      <formula>8</formula>
    </cfRule>
  </conditionalFormatting>
  <pageMargins left="0.24027777777777778" right="0.22013888888888888" top="0.50972222222222219" bottom="0.64027777777777783" header="0.51180555555555562" footer="0.51180555555555562"/>
  <pageSetup paperSize="9" firstPageNumber="0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L44"/>
  <sheetViews>
    <sheetView topLeftCell="A19" workbookViewId="0">
      <selection activeCell="K38" sqref="K38"/>
    </sheetView>
  </sheetViews>
  <sheetFormatPr defaultRowHeight="12.75"/>
  <cols>
    <col min="1" max="1" width="9.140625" style="123"/>
    <col min="2" max="2" width="6.85546875" style="123" customWidth="1"/>
    <col min="3" max="3" width="22.140625" style="123" customWidth="1"/>
    <col min="4" max="4" width="12.85546875" style="127" customWidth="1"/>
    <col min="5" max="5" width="11.7109375" style="127" customWidth="1"/>
    <col min="6" max="6" width="13" style="127" customWidth="1"/>
    <col min="7" max="7" width="12.42578125" style="127" customWidth="1"/>
    <col min="8" max="8" width="12.85546875" style="127" customWidth="1"/>
    <col min="9" max="9" width="13.5703125" style="127" customWidth="1"/>
    <col min="10" max="12" width="9.140625" style="123"/>
  </cols>
  <sheetData>
    <row r="1" spans="1:12" ht="18">
      <c r="B1" s="124" t="s">
        <v>0</v>
      </c>
      <c r="C1" s="125" t="s">
        <v>1</v>
      </c>
      <c r="D1" s="126" t="s">
        <v>2</v>
      </c>
      <c r="E1" s="126"/>
      <c r="F1" s="126"/>
      <c r="G1" s="126"/>
    </row>
    <row r="2" spans="1:12" ht="9" customHeight="1">
      <c r="B2" s="128" t="s">
        <v>3</v>
      </c>
      <c r="C2" s="129"/>
      <c r="D2" s="130"/>
      <c r="E2" s="130"/>
      <c r="F2" s="130"/>
      <c r="G2" s="130"/>
    </row>
    <row r="3" spans="1:12" ht="18">
      <c r="B3" s="131"/>
      <c r="C3" s="132"/>
      <c r="D3" s="133" t="s">
        <v>4</v>
      </c>
      <c r="E3" s="134"/>
      <c r="F3" s="134"/>
      <c r="H3" s="135"/>
    </row>
    <row r="4" spans="1:12" ht="22.5">
      <c r="B4" s="136" t="s">
        <v>5</v>
      </c>
      <c r="C4" s="137"/>
      <c r="D4" s="138" t="s">
        <v>6</v>
      </c>
      <c r="E4" s="139"/>
      <c r="F4" s="139"/>
    </row>
    <row r="5" spans="1:12">
      <c r="B5" s="140"/>
      <c r="C5" s="141"/>
      <c r="E5" s="142"/>
      <c r="F5" s="142"/>
    </row>
    <row r="6" spans="1:12" s="3" customFormat="1" ht="7.5" customHeight="1">
      <c r="A6" s="2"/>
      <c r="B6" s="2"/>
      <c r="C6" s="2"/>
      <c r="D6" s="2"/>
      <c r="E6" s="2"/>
      <c r="F6" s="2"/>
      <c r="G6" s="2"/>
      <c r="H6" s="2"/>
      <c r="I6" s="2"/>
      <c r="J6" s="141"/>
      <c r="K6" s="141"/>
      <c r="L6" s="141"/>
    </row>
    <row r="7" spans="1:12" ht="27" customHeight="1">
      <c r="B7" s="4" t="s">
        <v>7</v>
      </c>
      <c r="C7" s="4" t="s">
        <v>8</v>
      </c>
      <c r="D7" s="5" t="s">
        <v>9</v>
      </c>
      <c r="E7" s="6" t="s">
        <v>10</v>
      </c>
      <c r="F7" s="7" t="s">
        <v>11</v>
      </c>
      <c r="G7" s="7" t="s">
        <v>12</v>
      </c>
      <c r="H7" s="6" t="s">
        <v>13</v>
      </c>
      <c r="I7" s="8" t="s">
        <v>14</v>
      </c>
    </row>
    <row r="8" spans="1:12">
      <c r="B8" s="143">
        <v>1</v>
      </c>
      <c r="C8" s="143"/>
      <c r="D8" s="144"/>
      <c r="E8" s="144"/>
      <c r="F8" s="145"/>
      <c r="G8" s="145"/>
      <c r="H8" s="145"/>
      <c r="I8" s="145"/>
    </row>
    <row r="9" spans="1:12">
      <c r="B9" s="143">
        <v>2</v>
      </c>
      <c r="C9" s="143"/>
      <c r="D9" s="144"/>
      <c r="E9" s="144"/>
      <c r="F9" s="145"/>
      <c r="G9" s="145"/>
      <c r="H9" s="145"/>
      <c r="I9" s="145"/>
    </row>
    <row r="10" spans="1:12">
      <c r="B10" s="143">
        <v>3</v>
      </c>
      <c r="C10" s="143"/>
      <c r="D10" s="144"/>
      <c r="E10" s="144"/>
      <c r="F10" s="145"/>
      <c r="G10" s="145"/>
      <c r="H10" s="145"/>
      <c r="I10" s="145"/>
    </row>
    <row r="11" spans="1:12">
      <c r="B11" s="143">
        <v>4</v>
      </c>
      <c r="C11" s="143"/>
      <c r="D11" s="144"/>
      <c r="E11" s="144"/>
      <c r="F11" s="145"/>
      <c r="G11" s="145"/>
      <c r="H11" s="145"/>
      <c r="I11" s="145"/>
    </row>
    <row r="12" spans="1:12">
      <c r="B12" s="143">
        <v>5</v>
      </c>
      <c r="C12" s="143"/>
      <c r="D12" s="144"/>
      <c r="E12" s="144"/>
      <c r="F12" s="145"/>
      <c r="G12" s="145"/>
      <c r="H12" s="145"/>
      <c r="I12" s="145"/>
    </row>
    <row r="13" spans="1:12">
      <c r="B13" s="143">
        <v>6</v>
      </c>
      <c r="C13" s="143"/>
      <c r="D13" s="144"/>
      <c r="E13" s="144"/>
      <c r="F13" s="145"/>
      <c r="G13" s="145"/>
      <c r="H13" s="145"/>
      <c r="I13" s="145"/>
    </row>
    <row r="14" spans="1:12">
      <c r="B14" s="143">
        <v>7</v>
      </c>
      <c r="C14" s="143"/>
      <c r="D14" s="144"/>
      <c r="E14" s="144"/>
      <c r="F14" s="145"/>
      <c r="G14" s="145"/>
      <c r="H14" s="145"/>
      <c r="I14" s="145"/>
    </row>
    <row r="15" spans="1:12">
      <c r="B15" s="143">
        <v>8</v>
      </c>
      <c r="C15" s="143"/>
      <c r="D15" s="144"/>
      <c r="E15" s="144"/>
      <c r="F15" s="145"/>
      <c r="G15" s="145"/>
      <c r="H15" s="145"/>
      <c r="I15" s="145"/>
    </row>
    <row r="16" spans="1:12">
      <c r="B16" s="143">
        <v>9</v>
      </c>
      <c r="C16" s="143"/>
      <c r="D16" s="144"/>
      <c r="E16" s="144"/>
      <c r="F16" s="145"/>
      <c r="G16" s="145"/>
      <c r="H16" s="145"/>
      <c r="I16" s="145"/>
    </row>
    <row r="17" spans="2:9">
      <c r="B17" s="143">
        <v>10</v>
      </c>
      <c r="C17" s="143"/>
      <c r="D17" s="144"/>
      <c r="E17" s="144"/>
      <c r="F17" s="145"/>
      <c r="G17" s="145"/>
      <c r="H17" s="145"/>
      <c r="I17" s="145"/>
    </row>
    <row r="18" spans="2:9">
      <c r="B18" s="143">
        <v>11</v>
      </c>
      <c r="C18" s="143"/>
      <c r="D18" s="144"/>
      <c r="E18" s="144"/>
      <c r="F18" s="145"/>
      <c r="G18" s="145"/>
      <c r="H18" s="145"/>
      <c r="I18" s="145"/>
    </row>
    <row r="19" spans="2:9">
      <c r="B19" s="143">
        <v>12</v>
      </c>
      <c r="C19" s="143"/>
      <c r="D19" s="144"/>
      <c r="E19" s="144"/>
      <c r="F19" s="145"/>
      <c r="G19" s="145"/>
      <c r="H19" s="145"/>
      <c r="I19" s="145"/>
    </row>
    <row r="20" spans="2:9">
      <c r="B20" s="143">
        <v>13</v>
      </c>
      <c r="C20" s="143"/>
      <c r="D20" s="144"/>
      <c r="E20" s="144"/>
      <c r="F20" s="145"/>
      <c r="G20" s="145"/>
      <c r="H20" s="145"/>
      <c r="I20" s="145"/>
    </row>
    <row r="21" spans="2:9">
      <c r="B21" s="143">
        <v>14</v>
      </c>
      <c r="C21" s="143"/>
      <c r="D21" s="144"/>
      <c r="E21" s="144"/>
      <c r="F21" s="145"/>
      <c r="G21" s="145"/>
      <c r="H21" s="145"/>
      <c r="I21" s="145"/>
    </row>
    <row r="22" spans="2:9">
      <c r="B22" s="143">
        <v>15</v>
      </c>
      <c r="C22" s="143"/>
      <c r="D22" s="144"/>
      <c r="E22" s="144"/>
      <c r="F22" s="145"/>
      <c r="G22" s="145"/>
      <c r="H22" s="145"/>
      <c r="I22" s="145"/>
    </row>
    <row r="23" spans="2:9">
      <c r="B23" s="143">
        <v>16</v>
      </c>
      <c r="C23" s="143"/>
      <c r="D23" s="144"/>
      <c r="E23" s="144"/>
      <c r="F23" s="145"/>
      <c r="G23" s="145"/>
      <c r="H23" s="145"/>
      <c r="I23" s="145"/>
    </row>
    <row r="24" spans="2:9">
      <c r="B24" s="143">
        <v>17</v>
      </c>
      <c r="C24" s="143"/>
      <c r="D24" s="144"/>
      <c r="E24" s="144"/>
      <c r="F24" s="145"/>
      <c r="G24" s="145"/>
      <c r="H24" s="145"/>
      <c r="I24" s="145"/>
    </row>
    <row r="25" spans="2:9">
      <c r="B25" s="143">
        <v>18</v>
      </c>
      <c r="C25" s="143"/>
      <c r="D25" s="144"/>
      <c r="E25" s="144"/>
      <c r="F25" s="145"/>
      <c r="G25" s="145"/>
      <c r="H25" s="145"/>
      <c r="I25" s="145"/>
    </row>
    <row r="26" spans="2:9">
      <c r="B26" s="143">
        <v>19</v>
      </c>
      <c r="C26" s="143"/>
      <c r="D26" s="144"/>
      <c r="E26" s="144"/>
      <c r="F26" s="145"/>
      <c r="G26" s="145"/>
      <c r="H26" s="145"/>
      <c r="I26" s="145"/>
    </row>
    <row r="27" spans="2:9">
      <c r="B27" s="143">
        <v>20</v>
      </c>
      <c r="C27" s="143"/>
      <c r="D27" s="144"/>
      <c r="E27" s="144"/>
      <c r="F27" s="145"/>
      <c r="G27" s="145"/>
      <c r="H27" s="145"/>
      <c r="I27" s="145"/>
    </row>
    <row r="28" spans="2:9" ht="19.5" customHeight="1" thickBot="1">
      <c r="E28" s="146" t="s">
        <v>20</v>
      </c>
      <c r="F28" s="147"/>
      <c r="G28" s="148"/>
      <c r="H28" s="147"/>
      <c r="I28" s="149"/>
    </row>
    <row r="30" spans="2:9" ht="14.25" customHeight="1">
      <c r="F30" s="150" t="s">
        <v>21</v>
      </c>
      <c r="G30" s="150"/>
      <c r="I30" s="151" t="s">
        <v>22</v>
      </c>
    </row>
    <row r="31" spans="2:9">
      <c r="E31" s="152">
        <v>1</v>
      </c>
      <c r="F31" s="153"/>
      <c r="G31" s="153"/>
      <c r="I31" s="151"/>
    </row>
    <row r="32" spans="2:9">
      <c r="E32" s="152">
        <v>2</v>
      </c>
      <c r="F32" s="154"/>
      <c r="G32" s="154"/>
      <c r="I32" s="155"/>
    </row>
    <row r="33" spans="1:9">
      <c r="E33" s="152">
        <v>3</v>
      </c>
      <c r="F33" s="154"/>
      <c r="G33" s="154"/>
      <c r="H33" s="156" t="s">
        <v>23</v>
      </c>
      <c r="I33" s="155"/>
    </row>
    <row r="34" spans="1:9" ht="13.5" thickBot="1">
      <c r="A34" s="157"/>
      <c r="B34" s="157"/>
      <c r="C34" s="157"/>
      <c r="D34" s="158"/>
      <c r="E34" s="158"/>
      <c r="F34" s="158"/>
      <c r="G34" s="158"/>
      <c r="H34" s="158"/>
      <c r="I34" s="158"/>
    </row>
    <row r="36" spans="1:9" ht="18" customHeight="1">
      <c r="B36" s="159" t="s">
        <v>24</v>
      </c>
      <c r="C36" s="160" t="s">
        <v>25</v>
      </c>
      <c r="E36" s="123"/>
      <c r="F36" s="123"/>
      <c r="G36" s="123"/>
      <c r="H36" s="123"/>
      <c r="I36" s="123"/>
    </row>
    <row r="37" spans="1:9">
      <c r="B37" s="159" t="s">
        <v>26</v>
      </c>
      <c r="C37" s="161" t="s">
        <v>27</v>
      </c>
      <c r="I37" s="162"/>
    </row>
    <row r="38" spans="1:9">
      <c r="B38" s="159" t="s">
        <v>28</v>
      </c>
      <c r="C38" s="161" t="s">
        <v>130</v>
      </c>
    </row>
    <row r="39" spans="1:9">
      <c r="B39" s="159" t="s">
        <v>29</v>
      </c>
      <c r="C39" s="161" t="s">
        <v>30</v>
      </c>
    </row>
    <row r="40" spans="1:9">
      <c r="B40" s="159" t="s">
        <v>31</v>
      </c>
      <c r="C40" s="161" t="s">
        <v>32</v>
      </c>
    </row>
    <row r="41" spans="1:9">
      <c r="B41" s="159" t="s">
        <v>33</v>
      </c>
      <c r="C41" s="163" t="s">
        <v>34</v>
      </c>
    </row>
    <row r="42" spans="1:9">
      <c r="B42" s="159" t="s">
        <v>131</v>
      </c>
      <c r="C42" s="163" t="s">
        <v>137</v>
      </c>
    </row>
    <row r="43" spans="1:9">
      <c r="B43" s="159" t="s">
        <v>136</v>
      </c>
      <c r="C43" s="161" t="s">
        <v>132</v>
      </c>
    </row>
    <row r="44" spans="1:9">
      <c r="B44" s="164"/>
    </row>
  </sheetData>
  <mergeCells count="9">
    <mergeCell ref="I30:I31"/>
    <mergeCell ref="F31:G31"/>
    <mergeCell ref="F32:G32"/>
    <mergeCell ref="F33:G33"/>
    <mergeCell ref="D1:G1"/>
    <mergeCell ref="B2:C3"/>
    <mergeCell ref="E3:F3"/>
    <mergeCell ref="E4:F4"/>
    <mergeCell ref="F30:G30"/>
  </mergeCells>
  <pageMargins left="0.75" right="0.75" top="1" bottom="1" header="0.5" footer="0.5"/>
  <pageSetup paperSize="9" orientation="portrait" horizontalDpi="4294967293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L44"/>
  <sheetViews>
    <sheetView topLeftCell="A13" workbookViewId="0">
      <selection activeCell="N6" sqref="N6"/>
    </sheetView>
  </sheetViews>
  <sheetFormatPr defaultRowHeight="12.75"/>
  <cols>
    <col min="1" max="1" width="9.140625" style="123"/>
    <col min="2" max="2" width="6.85546875" style="123" customWidth="1"/>
    <col min="3" max="3" width="22.140625" style="123" customWidth="1"/>
    <col min="4" max="4" width="12.85546875" style="127" customWidth="1"/>
    <col min="5" max="5" width="11.7109375" style="127" customWidth="1"/>
    <col min="6" max="6" width="13" style="127" customWidth="1"/>
    <col min="7" max="7" width="12.42578125" style="127" customWidth="1"/>
    <col min="8" max="8" width="12.85546875" style="127" customWidth="1"/>
    <col min="9" max="9" width="13.5703125" style="127" customWidth="1"/>
    <col min="10" max="12" width="9.140625" style="123"/>
  </cols>
  <sheetData>
    <row r="1" spans="1:12" ht="18">
      <c r="B1" s="124" t="s">
        <v>0</v>
      </c>
      <c r="C1" s="125" t="s">
        <v>1</v>
      </c>
      <c r="D1" s="126" t="s">
        <v>2</v>
      </c>
      <c r="E1" s="126"/>
      <c r="F1" s="126"/>
      <c r="G1" s="126"/>
    </row>
    <row r="2" spans="1:12" ht="9" customHeight="1">
      <c r="B2" s="128" t="s">
        <v>3</v>
      </c>
      <c r="C2" s="129"/>
      <c r="D2" s="130"/>
      <c r="E2" s="130"/>
      <c r="F2" s="130"/>
      <c r="G2" s="130"/>
    </row>
    <row r="3" spans="1:12" ht="18">
      <c r="B3" s="131"/>
      <c r="C3" s="132"/>
      <c r="D3" s="133" t="s">
        <v>4</v>
      </c>
      <c r="E3" s="105"/>
      <c r="F3" s="105"/>
      <c r="H3" s="135"/>
    </row>
    <row r="4" spans="1:12" ht="22.5">
      <c r="B4" s="136" t="s">
        <v>5</v>
      </c>
      <c r="C4" s="1"/>
      <c r="D4" s="138" t="s">
        <v>6</v>
      </c>
      <c r="E4" s="106"/>
      <c r="F4" s="106"/>
    </row>
    <row r="5" spans="1:12">
      <c r="B5" s="140"/>
      <c r="C5" s="141"/>
      <c r="E5" s="142"/>
      <c r="F5" s="142"/>
    </row>
    <row r="6" spans="1:12" s="3" customFormat="1" ht="7.5" customHeight="1">
      <c r="A6" s="2"/>
      <c r="B6" s="2"/>
      <c r="C6" s="2"/>
      <c r="D6" s="2"/>
      <c r="E6" s="2"/>
      <c r="F6" s="2"/>
      <c r="G6" s="2"/>
      <c r="H6" s="2"/>
      <c r="I6" s="2"/>
      <c r="J6" s="141"/>
      <c r="K6" s="141"/>
      <c r="L6" s="141"/>
    </row>
    <row r="7" spans="1:12" ht="27" customHeight="1">
      <c r="B7" s="4" t="s">
        <v>7</v>
      </c>
      <c r="C7" s="4" t="s">
        <v>8</v>
      </c>
      <c r="D7" s="5" t="s">
        <v>9</v>
      </c>
      <c r="E7" s="6" t="s">
        <v>10</v>
      </c>
      <c r="F7" s="7" t="s">
        <v>11</v>
      </c>
      <c r="G7" s="7" t="s">
        <v>12</v>
      </c>
      <c r="H7" s="6" t="s">
        <v>13</v>
      </c>
      <c r="I7" s="8" t="s">
        <v>14</v>
      </c>
    </row>
    <row r="8" spans="1:12" ht="17.100000000000001" customHeight="1">
      <c r="B8" s="143">
        <v>1</v>
      </c>
      <c r="C8" s="9" t="s">
        <v>15</v>
      </c>
      <c r="D8" s="10">
        <v>20</v>
      </c>
      <c r="E8" s="10">
        <v>55</v>
      </c>
      <c r="F8" s="145"/>
      <c r="G8" s="11"/>
      <c r="H8" s="145"/>
      <c r="I8" s="145"/>
    </row>
    <row r="9" spans="1:12" ht="17.100000000000001" customHeight="1">
      <c r="B9" s="143">
        <v>2</v>
      </c>
      <c r="C9" s="9" t="s">
        <v>16</v>
      </c>
      <c r="D9" s="10">
        <v>15</v>
      </c>
      <c r="E9" s="10">
        <v>45.5</v>
      </c>
      <c r="F9" s="145"/>
      <c r="G9" s="11"/>
      <c r="H9" s="145"/>
      <c r="I9" s="145"/>
    </row>
    <row r="10" spans="1:12" ht="17.100000000000001" customHeight="1">
      <c r="B10" s="143">
        <v>3</v>
      </c>
      <c r="C10" s="9" t="s">
        <v>17</v>
      </c>
      <c r="D10" s="10">
        <v>17</v>
      </c>
      <c r="E10" s="10">
        <v>52.4</v>
      </c>
      <c r="F10" s="145"/>
      <c r="G10" s="11"/>
      <c r="H10" s="145"/>
      <c r="I10" s="145"/>
    </row>
    <row r="11" spans="1:12" ht="17.100000000000001" customHeight="1">
      <c r="B11" s="143">
        <v>4</v>
      </c>
      <c r="C11" s="9" t="s">
        <v>18</v>
      </c>
      <c r="D11" s="10">
        <v>19</v>
      </c>
      <c r="E11" s="10">
        <v>68.3</v>
      </c>
      <c r="F11" s="145"/>
      <c r="G11" s="11"/>
      <c r="H11" s="145"/>
      <c r="I11" s="145"/>
    </row>
    <row r="12" spans="1:12" ht="17.100000000000001" customHeight="1">
      <c r="B12" s="143">
        <v>5</v>
      </c>
      <c r="C12" s="9" t="s">
        <v>19</v>
      </c>
      <c r="D12" s="10">
        <v>68.5</v>
      </c>
      <c r="E12" s="10">
        <v>230</v>
      </c>
      <c r="F12" s="145"/>
      <c r="G12" s="11"/>
      <c r="H12" s="145"/>
      <c r="I12" s="145"/>
    </row>
    <row r="13" spans="1:12" ht="17.100000000000001" customHeight="1">
      <c r="B13" s="143">
        <v>6</v>
      </c>
      <c r="C13" s="9"/>
      <c r="D13" s="10"/>
      <c r="E13" s="10"/>
      <c r="F13" s="145"/>
      <c r="G13" s="11"/>
      <c r="H13" s="145"/>
      <c r="I13" s="145"/>
    </row>
    <row r="14" spans="1:12" ht="17.100000000000001" customHeight="1">
      <c r="B14" s="143">
        <v>7</v>
      </c>
      <c r="C14" s="9"/>
      <c r="D14" s="10"/>
      <c r="E14" s="10"/>
      <c r="F14" s="145"/>
      <c r="G14" s="11"/>
      <c r="H14" s="145"/>
      <c r="I14" s="145"/>
    </row>
    <row r="15" spans="1:12" ht="17.100000000000001" customHeight="1">
      <c r="B15" s="143">
        <v>8</v>
      </c>
      <c r="C15" s="9"/>
      <c r="D15" s="10"/>
      <c r="E15" s="10"/>
      <c r="F15" s="145"/>
      <c r="G15" s="11"/>
      <c r="H15" s="145"/>
      <c r="I15" s="145"/>
    </row>
    <row r="16" spans="1:12" ht="17.100000000000001" customHeight="1">
      <c r="B16" s="143">
        <v>9</v>
      </c>
      <c r="C16" s="9"/>
      <c r="D16" s="10"/>
      <c r="E16" s="10"/>
      <c r="F16" s="145"/>
      <c r="G16" s="11"/>
      <c r="H16" s="145"/>
      <c r="I16" s="145"/>
    </row>
    <row r="17" spans="2:9" ht="17.100000000000001" customHeight="1">
      <c r="B17" s="143">
        <v>10</v>
      </c>
      <c r="C17" s="9"/>
      <c r="D17" s="10"/>
      <c r="E17" s="10"/>
      <c r="F17" s="145"/>
      <c r="G17" s="11"/>
      <c r="H17" s="145"/>
      <c r="I17" s="145"/>
    </row>
    <row r="18" spans="2:9" ht="17.100000000000001" customHeight="1">
      <c r="B18" s="143">
        <v>11</v>
      </c>
      <c r="C18" s="9"/>
      <c r="D18" s="10"/>
      <c r="E18" s="10"/>
      <c r="F18" s="145"/>
      <c r="G18" s="11"/>
      <c r="H18" s="145"/>
      <c r="I18" s="145"/>
    </row>
    <row r="19" spans="2:9" ht="17.100000000000001" customHeight="1">
      <c r="B19" s="143">
        <v>12</v>
      </c>
      <c r="C19" s="9"/>
      <c r="D19" s="10"/>
      <c r="E19" s="10"/>
      <c r="F19" s="145"/>
      <c r="G19" s="11"/>
      <c r="H19" s="145"/>
      <c r="I19" s="145"/>
    </row>
    <row r="20" spans="2:9" ht="17.100000000000001" customHeight="1">
      <c r="B20" s="143">
        <v>13</v>
      </c>
      <c r="C20" s="9"/>
      <c r="D20" s="10"/>
      <c r="E20" s="10"/>
      <c r="F20" s="145"/>
      <c r="G20" s="11"/>
      <c r="H20" s="145"/>
      <c r="I20" s="145"/>
    </row>
    <row r="21" spans="2:9" ht="17.100000000000001" customHeight="1">
      <c r="B21" s="143">
        <v>14</v>
      </c>
      <c r="C21" s="9"/>
      <c r="D21" s="10"/>
      <c r="E21" s="10"/>
      <c r="F21" s="145"/>
      <c r="G21" s="11"/>
      <c r="H21" s="145"/>
      <c r="I21" s="145"/>
    </row>
    <row r="22" spans="2:9" ht="17.100000000000001" customHeight="1">
      <c r="B22" s="143">
        <v>15</v>
      </c>
      <c r="C22" s="9"/>
      <c r="D22" s="10"/>
      <c r="E22" s="10"/>
      <c r="F22" s="145"/>
      <c r="G22" s="11"/>
      <c r="H22" s="145"/>
      <c r="I22" s="145"/>
    </row>
    <row r="23" spans="2:9" ht="17.100000000000001" customHeight="1">
      <c r="B23" s="143">
        <v>16</v>
      </c>
      <c r="C23" s="9"/>
      <c r="D23" s="10"/>
      <c r="E23" s="10"/>
      <c r="F23" s="145"/>
      <c r="G23" s="11"/>
      <c r="H23" s="145"/>
      <c r="I23" s="145"/>
    </row>
    <row r="24" spans="2:9" ht="17.100000000000001" customHeight="1">
      <c r="B24" s="143">
        <v>17</v>
      </c>
      <c r="C24" s="9"/>
      <c r="D24" s="10"/>
      <c r="E24" s="10"/>
      <c r="F24" s="145"/>
      <c r="G24" s="11"/>
      <c r="H24" s="145"/>
      <c r="I24" s="145"/>
    </row>
    <row r="25" spans="2:9" ht="17.100000000000001" customHeight="1">
      <c r="B25" s="143">
        <v>18</v>
      </c>
      <c r="C25" s="9"/>
      <c r="D25" s="10"/>
      <c r="E25" s="10"/>
      <c r="F25" s="145"/>
      <c r="G25" s="11"/>
      <c r="H25" s="145"/>
      <c r="I25" s="145"/>
    </row>
    <row r="26" spans="2:9" ht="17.100000000000001" customHeight="1">
      <c r="B26" s="143">
        <v>19</v>
      </c>
      <c r="C26" s="9"/>
      <c r="D26" s="10"/>
      <c r="E26" s="10"/>
      <c r="F26" s="145"/>
      <c r="G26" s="11"/>
      <c r="H26" s="145"/>
      <c r="I26" s="145"/>
    </row>
    <row r="27" spans="2:9" ht="17.100000000000001" customHeight="1">
      <c r="B27" s="143">
        <v>20</v>
      </c>
      <c r="C27" s="9"/>
      <c r="D27" s="10"/>
      <c r="E27" s="10"/>
      <c r="F27" s="145"/>
      <c r="G27" s="11"/>
      <c r="H27" s="145"/>
      <c r="I27" s="145"/>
    </row>
    <row r="28" spans="2:9" ht="19.5" customHeight="1" thickBot="1">
      <c r="E28" s="146" t="s">
        <v>20</v>
      </c>
      <c r="F28" s="147"/>
      <c r="G28" s="148"/>
      <c r="H28" s="147"/>
      <c r="I28" s="149"/>
    </row>
    <row r="30" spans="2:9" ht="14.25" customHeight="1">
      <c r="F30" s="150" t="s">
        <v>21</v>
      </c>
      <c r="G30" s="150"/>
      <c r="I30" s="151" t="s">
        <v>22</v>
      </c>
    </row>
    <row r="31" spans="2:9">
      <c r="E31" s="152">
        <v>1</v>
      </c>
      <c r="F31" s="107"/>
      <c r="G31" s="107"/>
      <c r="I31" s="151"/>
    </row>
    <row r="32" spans="2:9">
      <c r="E32" s="152">
        <v>2</v>
      </c>
      <c r="F32" s="104"/>
      <c r="G32" s="104"/>
      <c r="I32" s="58"/>
    </row>
    <row r="33" spans="1:9">
      <c r="E33" s="152">
        <v>3</v>
      </c>
      <c r="F33" s="104"/>
      <c r="G33" s="104"/>
      <c r="H33" s="156" t="s">
        <v>23</v>
      </c>
      <c r="I33" s="58"/>
    </row>
    <row r="34" spans="1:9" ht="13.5" thickBot="1">
      <c r="A34" s="157"/>
      <c r="B34" s="157"/>
      <c r="C34" s="157"/>
      <c r="D34" s="158"/>
      <c r="E34" s="158"/>
      <c r="F34" s="158"/>
      <c r="G34" s="158"/>
      <c r="H34" s="158"/>
      <c r="I34" s="158"/>
    </row>
    <row r="36" spans="1:9" ht="18" customHeight="1">
      <c r="B36" s="159" t="s">
        <v>24</v>
      </c>
      <c r="C36" s="160" t="s">
        <v>25</v>
      </c>
      <c r="E36" s="123"/>
      <c r="F36" s="123"/>
      <c r="G36" s="123"/>
      <c r="H36" s="123"/>
      <c r="I36" s="123"/>
    </row>
    <row r="37" spans="1:9">
      <c r="B37" s="159" t="s">
        <v>26</v>
      </c>
      <c r="C37" s="161" t="s">
        <v>27</v>
      </c>
      <c r="I37" s="162"/>
    </row>
    <row r="38" spans="1:9">
      <c r="B38" s="159" t="s">
        <v>28</v>
      </c>
      <c r="C38" s="161" t="s">
        <v>130</v>
      </c>
    </row>
    <row r="39" spans="1:9">
      <c r="B39" s="159" t="s">
        <v>29</v>
      </c>
      <c r="C39" s="161" t="s">
        <v>30</v>
      </c>
    </row>
    <row r="40" spans="1:9">
      <c r="B40" s="159" t="s">
        <v>31</v>
      </c>
      <c r="C40" s="161" t="s">
        <v>32</v>
      </c>
    </row>
    <row r="41" spans="1:9">
      <c r="B41" s="159" t="s">
        <v>33</v>
      </c>
      <c r="C41" s="163" t="s">
        <v>34</v>
      </c>
    </row>
    <row r="42" spans="1:9">
      <c r="B42" s="159" t="s">
        <v>131</v>
      </c>
      <c r="C42" s="163" t="s">
        <v>137</v>
      </c>
    </row>
    <row r="43" spans="1:9">
      <c r="B43" s="159" t="s">
        <v>136</v>
      </c>
      <c r="C43" s="161" t="s">
        <v>132</v>
      </c>
    </row>
    <row r="44" spans="1:9">
      <c r="B44" s="164"/>
    </row>
  </sheetData>
  <sheetProtection password="CF66" sheet="1" objects="1" scenarios="1"/>
  <mergeCells count="9">
    <mergeCell ref="F32:G32"/>
    <mergeCell ref="F33:G33"/>
    <mergeCell ref="D1:G1"/>
    <mergeCell ref="B2:C3"/>
    <mergeCell ref="E3:F3"/>
    <mergeCell ref="E4:F4"/>
    <mergeCell ref="F30:G30"/>
    <mergeCell ref="I30:I31"/>
    <mergeCell ref="F31:G31"/>
  </mergeCells>
  <pageMargins left="0.74803149606299213" right="0.74803149606299213" top="0.41" bottom="0.34" header="0.35" footer="0.27"/>
  <pageSetup paperSize="9" orientation="landscape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NAPOMENA</vt:lpstr>
      <vt:lpstr>Proba</vt:lpstr>
      <vt:lpstr>Racun</vt:lpstr>
      <vt:lpstr>Racun - R</vt:lpstr>
      <vt:lpstr>Popis</vt:lpstr>
      <vt:lpstr>Popis - R</vt:lpstr>
      <vt:lpstr>'Popis - R'!kolicina</vt:lpstr>
      <vt:lpstr>kolicina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Corporate Edition</cp:lastModifiedBy>
  <cp:lastPrinted>2014-02-09T16:44:42Z</cp:lastPrinted>
  <dcterms:created xsi:type="dcterms:W3CDTF">2014-02-02T21:00:52Z</dcterms:created>
  <dcterms:modified xsi:type="dcterms:W3CDTF">2014-02-09T16:47:48Z</dcterms:modified>
</cp:coreProperties>
</file>